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oljaric\Documents\"/>
    </mc:Choice>
  </mc:AlternateContent>
  <bookViews>
    <workbookView xWindow="0" yWindow="0" windowWidth="28800" windowHeight="12210"/>
  </bookViews>
  <sheets>
    <sheet name="Grupa 1 - SU I PCU ZG" sheetId="1" r:id="rId1"/>
    <sheet name="Grupa 2 -PCU RI" sheetId="3" r:id="rId2"/>
    <sheet name="Grupa 3 -PCU ST" sheetId="5" r:id="rId3"/>
    <sheet name="Grupa 4 - PCU OS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7" i="1"/>
  <c r="I74" i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K85" i="1"/>
  <c r="K84" i="1"/>
  <c r="K83" i="1"/>
  <c r="K86" i="1" l="1"/>
  <c r="G51" i="6" l="1"/>
  <c r="F39" i="3"/>
  <c r="F38" i="3"/>
  <c r="E47" i="3"/>
  <c r="E48" i="3"/>
  <c r="E46" i="3"/>
  <c r="E49" i="3" l="1"/>
  <c r="F31" i="6"/>
  <c r="F30" i="6"/>
  <c r="G52" i="6" l="1"/>
  <c r="G53" i="6" s="1"/>
  <c r="E42" i="5" l="1"/>
  <c r="E43" i="5"/>
  <c r="H34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7" i="5"/>
  <c r="H19" i="3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7" i="1"/>
  <c r="H21" i="1" l="1"/>
  <c r="G90" i="1"/>
  <c r="H35" i="5"/>
  <c r="G91" i="1" l="1"/>
  <c r="G92" i="1" s="1"/>
  <c r="E85" i="1"/>
  <c r="E84" i="1"/>
  <c r="E83" i="1"/>
  <c r="E43" i="6" l="1"/>
  <c r="E42" i="6"/>
  <c r="E41" i="6"/>
  <c r="F34" i="6"/>
  <c r="H34" i="6" s="1"/>
  <c r="F33" i="6"/>
  <c r="H33" i="6" s="1"/>
  <c r="F32" i="6"/>
  <c r="H32" i="6" s="1"/>
  <c r="H31" i="6"/>
  <c r="H30" i="6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F10" i="6"/>
  <c r="H10" i="6" s="1"/>
  <c r="F9" i="6"/>
  <c r="H9" i="6" s="1"/>
  <c r="F8" i="6"/>
  <c r="H8" i="6" s="1"/>
  <c r="F7" i="6"/>
  <c r="H7" i="6" s="1"/>
  <c r="H35" i="6" l="1"/>
  <c r="E44" i="6"/>
  <c r="E41" i="5"/>
  <c r="E44" i="5" s="1"/>
  <c r="G47" i="5" s="1"/>
  <c r="G48" i="5" s="1"/>
  <c r="G49" i="5" s="1"/>
  <c r="F37" i="3" l="1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H40" i="3" l="1"/>
  <c r="G51" i="3" s="1"/>
  <c r="G52" i="3" s="1"/>
  <c r="G53" i="3" s="1"/>
</calcChain>
</file>

<file path=xl/sharedStrings.xml><?xml version="1.0" encoding="utf-8"?>
<sst xmlns="http://schemas.openxmlformats.org/spreadsheetml/2006/main" count="508" uniqueCount="199">
  <si>
    <t>LOKACIJA / ADRESA</t>
  </si>
  <si>
    <t>SUSTAV</t>
  </si>
  <si>
    <t>TIP</t>
  </si>
  <si>
    <t>VANJSKIH                   JEDINICA (va)</t>
  </si>
  <si>
    <t>UNUTARNJIH                    JEDINICA (un)</t>
  </si>
  <si>
    <t xml:space="preserve">Ukupno jedinica           </t>
  </si>
  <si>
    <t>Jedinična cijena (kn, bez PDV-a)</t>
  </si>
  <si>
    <t>(kn, bez PDV-a)</t>
  </si>
  <si>
    <t>( VRF / SPLIT )</t>
  </si>
  <si>
    <t>( kom )</t>
  </si>
  <si>
    <t>va + un</t>
  </si>
  <si>
    <t>6=4+5</t>
  </si>
  <si>
    <t>8=6*7</t>
  </si>
  <si>
    <t>VRF</t>
  </si>
  <si>
    <t>YORK</t>
  </si>
  <si>
    <t>-</t>
  </si>
  <si>
    <t>SPLIT</t>
  </si>
  <si>
    <t>LG</t>
  </si>
  <si>
    <t>TOSHIBA</t>
  </si>
  <si>
    <t>Policijska akademija -   5.pavilijon, Avenija Gojka Šuška 1A, Zagreb</t>
  </si>
  <si>
    <t>Srednja policijska škola, Avenija Gojka Šuška 1, Zagreb</t>
  </si>
  <si>
    <t>SAUNIER         DUVAL</t>
  </si>
  <si>
    <t>INTRASTAT              Čakovec</t>
  </si>
  <si>
    <t>DAIKIN</t>
  </si>
  <si>
    <t>Ukupno (kn, bez PDV-a):</t>
  </si>
  <si>
    <t>Hitne intervencije</t>
  </si>
  <si>
    <t>Serviser</t>
  </si>
  <si>
    <t>Planirani broj sati</t>
  </si>
  <si>
    <t>Cijena po satu</t>
  </si>
  <si>
    <t xml:space="preserve"> (kn, bez PDV-a)</t>
  </si>
  <si>
    <t>5=3*4</t>
  </si>
  <si>
    <t>VKV</t>
  </si>
  <si>
    <t>KV</t>
  </si>
  <si>
    <t>NKV</t>
  </si>
  <si>
    <t>VANJSKIH                   JEDINICA</t>
  </si>
  <si>
    <t>UNUTARNJIH                    JEDINICA</t>
  </si>
  <si>
    <t>Jedinična cijena</t>
  </si>
  <si>
    <t>PCU ZAGREB</t>
  </si>
  <si>
    <t>CIAT, tip Major</t>
  </si>
  <si>
    <t>CU VARAŽDIN</t>
  </si>
  <si>
    <t>SANYO</t>
  </si>
  <si>
    <t>UNIONAIRE</t>
  </si>
  <si>
    <t>FUJITSU</t>
  </si>
  <si>
    <t>SAMSUNG</t>
  </si>
  <si>
    <t>HAIER</t>
  </si>
  <si>
    <t>VIVAX</t>
  </si>
  <si>
    <t>CU KOPRIVNICA</t>
  </si>
  <si>
    <t>MIDEA</t>
  </si>
  <si>
    <t>GREE</t>
  </si>
  <si>
    <t>PANASONIC</t>
  </si>
  <si>
    <t>KOREL</t>
  </si>
  <si>
    <t>Služba za nadzor, Jankomir 25</t>
  </si>
  <si>
    <t xml:space="preserve">LG </t>
  </si>
  <si>
    <t>LOBOX</t>
  </si>
  <si>
    <t>VAILLANT</t>
  </si>
  <si>
    <t>Služba za trošarine, Jankomir 25</t>
  </si>
  <si>
    <t>Carinsko skladište</t>
  </si>
  <si>
    <t>Slobodna zona</t>
  </si>
  <si>
    <t>Služba za RGP Zapadni kolodvor, Vodovodna 20 a</t>
  </si>
  <si>
    <t>CU KRAPINA</t>
  </si>
  <si>
    <t>Carinski ured Krapina, Žutnica 3G, Krapina</t>
  </si>
  <si>
    <t>KOOLIT</t>
  </si>
  <si>
    <t>CARRIER</t>
  </si>
  <si>
    <t>CU KARLOVAC</t>
  </si>
  <si>
    <t>Carinski ured Karlovac, Ilovac 14, Karlovac</t>
  </si>
  <si>
    <t>HITACHI</t>
  </si>
  <si>
    <t>POREZ NA DODANU VRIJEDNOST u kn:</t>
  </si>
  <si>
    <t>TABLICA A - PODRUČNI CARINSKI URED RIJEKA</t>
  </si>
  <si>
    <t>Upravna zgrada,                     Riva Boduli 9,                              Rijeka</t>
  </si>
  <si>
    <t>CHIGO</t>
  </si>
  <si>
    <t>MITSUBISHI</t>
  </si>
  <si>
    <t>SDHE 066W</t>
  </si>
  <si>
    <t>Rijeka,                                    Senjsko pristanište bb</t>
  </si>
  <si>
    <t>ARTEL</t>
  </si>
  <si>
    <t>Riva 8,                                   Pula</t>
  </si>
  <si>
    <t>Svetog Polikarpa bb              Pula</t>
  </si>
  <si>
    <t>Bilajska 141,                             Gospić</t>
  </si>
  <si>
    <t>Strmac 3,                         Senj</t>
  </si>
  <si>
    <t>TABLICA B - PODRUČNI CARINSKI URED RIJEKA</t>
  </si>
  <si>
    <t>Hitne intervencije od 0-24 h obračunavaju se po satu izvršenih radova, a na temelju zahtjeva Naručitelja i potpisane dokumentacije o izvršenju radova od strane ovlaštene osobe Naručitelja. U cijenu je uključen dolazak i dnevnice servisera na lokacije iz TABLICE A -  PODRUČNI CARINSKI URED RIJEKA</t>
  </si>
  <si>
    <t>CIJENA PONUDE (PODRUČNI CARINSKI URED RIJEKA) (TABLICA A + TABLICA B) (u kn bez PDV-a):</t>
  </si>
  <si>
    <t>UKUPNA CIJENA PONUDE (PODRUČNI CARINSKI URED RIJEKA) (TABLICA A + TABLICA B) (u kn s PDV-om):</t>
  </si>
  <si>
    <t>TABLICA A - PODRUČNI CARINSKI URED SPLIT</t>
  </si>
  <si>
    <t>CU Šibenik, Obala hrvatske mornarice 2,  Šibenik</t>
  </si>
  <si>
    <t>Ventilacioni sustav</t>
  </si>
  <si>
    <t>Klima OMARE</t>
  </si>
  <si>
    <t xml:space="preserve">CU Zadar, Ivana Brčića 2                              </t>
  </si>
  <si>
    <t>CU Zadar, Stjepana Radića 11</t>
  </si>
  <si>
    <t>Vailant Clima Vair</t>
  </si>
  <si>
    <t>CU Zadar Gaženica bb, Zadar</t>
  </si>
  <si>
    <t>FEROLLI</t>
  </si>
  <si>
    <t xml:space="preserve">CU Korčula, Obala dr. F. Tuđmana bb, Korčula </t>
  </si>
  <si>
    <t>CIJENA PONUDE (PODRUČNI CARINSKI URED SPLIT) (TABLICA A + TABLICA B) (u kn bez PDV-a):</t>
  </si>
  <si>
    <t>UKUPNA CIJENA PONUDE (PODRUČNI CARINSKI URED SPLIT) (TABLICA A + TABLICA B) (u kn s PDV-om):</t>
  </si>
  <si>
    <t>TABLICA A - PODRUČNI CARINSKI URED OSIJEK</t>
  </si>
  <si>
    <t>UNUTARNJIH  JEDINICA (un)</t>
  </si>
  <si>
    <t xml:space="preserve">Jedinična cijena </t>
  </si>
  <si>
    <t>Upravna zgrada, Cara Hadrijana 11, Osijek</t>
  </si>
  <si>
    <t>SAUNIER DUVAL</t>
  </si>
  <si>
    <t>SIESTA COMFORT</t>
  </si>
  <si>
    <t>RGP Osijek, Jablanova 11, Osijek</t>
  </si>
  <si>
    <t>CLASSE</t>
  </si>
  <si>
    <t>TCL</t>
  </si>
  <si>
    <t>GORENJE</t>
  </si>
  <si>
    <t>KONČAR</t>
  </si>
  <si>
    <t>CLIMAVENETA</t>
  </si>
  <si>
    <t>Služba za trošarine, B. Kašića bb, Osijek</t>
  </si>
  <si>
    <t>CU VIROVITICA, Vinkovačka cesta 14, Virovitica</t>
  </si>
  <si>
    <t>Slobodna zona Osijek, Vukovarska 229c, Osijek</t>
  </si>
  <si>
    <t>RGP Vinkovci, E. Kvaternika 76, Vinkovci</t>
  </si>
  <si>
    <t>RGP Vukovar, Dunavski prilaz bb, Vukovar</t>
  </si>
  <si>
    <t>RGP Županja, Bošnjačka bb, Županja</t>
  </si>
  <si>
    <t>CU Slavonski Brod, Dr. Mile Budaka 1, Slavonski Brod</t>
  </si>
  <si>
    <t>TABLICA  B - PODRUČNI CARINSKI URED OSIJEK</t>
  </si>
  <si>
    <t>Hitne intervencije od 0-24 h obračunavaju se po satu izvršenih radova, a na temelju zahtjeva Naručitelja i potpisane dokumentacije o izvršenju radova od strane ovlaštene osobe Naručitelja. U cijenu je uključen dolazak i dnevnice servisera na lokacije iz TABLICE A -  PODRUČNI CARINSKI URED OSIJEK</t>
  </si>
  <si>
    <r>
      <t xml:space="preserve">Hitne intervencije od 0-24 h obračunavaju se po satu izvršenih radova, a na temelju zahtjeva Naručitelja i potpisane dokumentacije o izvršenju radova od strane ovlaštene osobe Naručitelja. U cijenu je uključen dolazak i dnevnice servisera na lokacije iz </t>
    </r>
    <r>
      <rPr>
        <b/>
        <sz val="10"/>
        <color theme="1"/>
        <rFont val="Arial"/>
        <family val="2"/>
        <charset val="238"/>
      </rPr>
      <t>TABLICE A - SREDIŠNJI URED</t>
    </r>
  </si>
  <si>
    <r>
      <t xml:space="preserve">Hitne intervencije od 0-24 h obračunavaju se po satu izvršenih radova, a na temelju zahtjeva Naručitelja i potpisane dokumentacije o izvršenju radova od strane ovlaštene osobe Naručitelja. U cijenu je uključen dolazak i dnevnice servisera na lokacije iz </t>
    </r>
    <r>
      <rPr>
        <b/>
        <sz val="10"/>
        <color theme="1"/>
        <rFont val="Arial"/>
        <family val="2"/>
        <charset val="238"/>
      </rPr>
      <t>TABLICE  A - PODRUČNI CARINSKI URED ZAGREB</t>
    </r>
  </si>
  <si>
    <t>CIJENA PONUDE (PODRUČNI CARINSKI URED OSIJEK) (TABLICA A + TABLICA B) (u kn bez PDV-a):</t>
  </si>
  <si>
    <t>UKUPNA CIJENA PONUDE (PODRUČNI CARINSKI URED OSIJEK (TABLICA A + TABLICA B) (u kn s PDV-om):</t>
  </si>
  <si>
    <t>Cijena ponude</t>
  </si>
  <si>
    <t>Cijena ponude (kn, bez PDV-a):</t>
  </si>
  <si>
    <t xml:space="preserve">Cijena ponude </t>
  </si>
  <si>
    <t>Cijena ponude  (kn, bez PDV-a):</t>
  </si>
  <si>
    <t>Cijena ponude (kn, bez PDV-a)</t>
  </si>
  <si>
    <t>UKUPNA CIJENA PONUDE (CU SREDIŠNJI URED I PODRUČNI CARINSKI URED ZAGREB) (TABLICA A + TABLICA B) (u kn s PDV-om):</t>
  </si>
  <si>
    <t>Jedinična cijena servisa (kn, bez PDV-a)</t>
  </si>
  <si>
    <t>Upravna zgrada, A. von Humboldta 4a, Zagreb</t>
  </si>
  <si>
    <t>VHR</t>
  </si>
  <si>
    <t>SAUNERD DUVAL</t>
  </si>
  <si>
    <t>Rijeka, Žabica bb (kontejner)</t>
  </si>
  <si>
    <t>AZURI</t>
  </si>
  <si>
    <t>COOPER &amp; HUNTER</t>
  </si>
  <si>
    <t>Upravna zgrada, Zrinsko-Frankopanska 60, Split - II. kat</t>
  </si>
  <si>
    <t>CU Split, Kopilica 47</t>
  </si>
  <si>
    <t>AERMEK</t>
  </si>
  <si>
    <t>CU Ploče - Upravna zgrada, Trg kralja Tomislava 26, Ploče</t>
  </si>
  <si>
    <t>CU Dubrovnik, Dr. Ante Starčevića 9</t>
  </si>
  <si>
    <t>Sektor za trošarine i posebne poreze, Lučićeva 8/II , Zagreb</t>
  </si>
  <si>
    <t>Rijeka,  Brajdica 14, KTB ulaz</t>
  </si>
  <si>
    <t>HAIER           2,2 kW</t>
  </si>
  <si>
    <t>UNIONAIRE      2,2 kW</t>
  </si>
  <si>
    <t>Rijeka,  Mlaka bb (ex. CP 7 Splitska obala)</t>
  </si>
  <si>
    <t>Rijeka, Žabica bb   (zgrada)</t>
  </si>
  <si>
    <t>QUADRO         2,2 kW</t>
  </si>
  <si>
    <t>QUADRO</t>
  </si>
  <si>
    <t>Labinska 2,                      Pula</t>
  </si>
  <si>
    <t>Novigradska 28,                            Umag</t>
  </si>
  <si>
    <t>TABLICA B - PODRUČNI CARINSKI URED SPLIT</t>
  </si>
  <si>
    <t>Hitne intervencije od 0-24 h obračunavaju se po satu izvršenih radova, a na temelju zahtjeva Naručitelja i potpisane dokumentacije o izvršenju radova od strane ovlaštene osobe Naručitelja. U cijenu je uključen dolazak i dnevnice servisera na lokacije iz TABLICE A -  PODRUČNI CARINSKI URED SPLIT</t>
  </si>
  <si>
    <t>Služba za CPP i PJSMJ Osijek, Svilajska 35, Osijek</t>
  </si>
  <si>
    <t>BELCOR</t>
  </si>
  <si>
    <t>Ventilokonvektori, VENTILCLIMA</t>
  </si>
  <si>
    <t>Plinski kondenzacijski bojleri VIESMANN</t>
  </si>
  <si>
    <t>Dizalica topline zrak-voda SAMSUNG</t>
  </si>
  <si>
    <r>
      <t xml:space="preserve">Prilog br. 2.1. – Troškovnik – Grupa 1. </t>
    </r>
    <r>
      <rPr>
        <b/>
        <sz val="10"/>
        <color theme="1"/>
        <rFont val="Arial"/>
        <family val="2"/>
        <charset val="238"/>
      </rPr>
      <t xml:space="preserve">       </t>
    </r>
  </si>
  <si>
    <r>
      <t xml:space="preserve">Prilog br. 2.2. – Troškovnik – Grupa 2. </t>
    </r>
    <r>
      <rPr>
        <b/>
        <sz val="10"/>
        <color theme="1"/>
        <rFont val="Arial"/>
        <family val="2"/>
        <charset val="238"/>
      </rPr>
      <t xml:space="preserve">       </t>
    </r>
  </si>
  <si>
    <t>GRUPA 1.  - Troškovnik -  Održavanje klima uređaja u CU Središnjem uredu i Područnom carinskom uredu Zagreb</t>
  </si>
  <si>
    <r>
      <t xml:space="preserve">Dubravica 2a, </t>
    </r>
    <r>
      <rPr>
        <b/>
        <sz val="10"/>
        <rFont val="Arial"/>
        <family val="2"/>
        <charset val="238"/>
      </rPr>
      <t>Pazin</t>
    </r>
    <r>
      <rPr>
        <sz val="10"/>
        <rFont val="Arial"/>
        <family val="2"/>
        <charset val="238"/>
      </rPr>
      <t xml:space="preserve"> (upravna zgrada Istraplastika)</t>
    </r>
  </si>
  <si>
    <r>
      <t xml:space="preserve">Privlak bb, </t>
    </r>
    <r>
      <rPr>
        <b/>
        <sz val="10"/>
        <rFont val="Arial"/>
        <family val="2"/>
        <charset val="238"/>
      </rPr>
      <t>Mali Lošinj</t>
    </r>
    <r>
      <rPr>
        <sz val="10"/>
        <rFont val="Arial"/>
        <family val="2"/>
        <charset val="238"/>
      </rPr>
      <t xml:space="preserve"> (pomorski granični prijelaz)</t>
    </r>
  </si>
  <si>
    <r>
      <t xml:space="preserve">Vladimira Gortana 7, </t>
    </r>
    <r>
      <rPr>
        <b/>
        <sz val="10"/>
        <rFont val="Arial"/>
        <family val="2"/>
        <charset val="238"/>
      </rPr>
      <t>Mali Lošinj</t>
    </r>
  </si>
  <si>
    <r>
      <t xml:space="preserve">Hamec bb, </t>
    </r>
    <r>
      <rPr>
        <b/>
        <sz val="10"/>
        <rFont val="Arial"/>
        <family val="2"/>
        <charset val="238"/>
      </rPr>
      <t>Omišalj</t>
    </r>
  </si>
  <si>
    <t xml:space="preserve"> Grupa 2. - Troškovnik  - Održavanje klima uređaja u Područnom carinskom uredu Rijeka</t>
  </si>
  <si>
    <t xml:space="preserve"> Grupa 3. - Troškovnik -  Održavanje klima uređaja u Područnom carinskom uredu Split</t>
  </si>
  <si>
    <t xml:space="preserve"> Grupa 4. Troškovnik - Održavanje klima uređaja u Područnom carinskom uredu Osijek</t>
  </si>
  <si>
    <t>CU Šibenik, Ražine bb, Šibenik</t>
  </si>
  <si>
    <t>Uređaji nabavljeni u 2019. god. (upravna zgrada, Riva Boduli 9, Rijeka)</t>
  </si>
  <si>
    <r>
      <t xml:space="preserve">Prilog br. 2.3. – Troškovnik – Grupa 3. </t>
    </r>
    <r>
      <rPr>
        <b/>
        <sz val="10"/>
        <color theme="1"/>
        <rFont val="Arial"/>
        <family val="2"/>
        <charset val="238"/>
      </rPr>
      <t xml:space="preserve">       </t>
    </r>
  </si>
  <si>
    <r>
      <t xml:space="preserve">Prilog br. 2.4. – Troškovnik – Grupa 4. </t>
    </r>
    <r>
      <rPr>
        <b/>
        <sz val="10"/>
        <rFont val="Arial"/>
        <family val="2"/>
        <charset val="238"/>
      </rPr>
      <t xml:space="preserve">       </t>
    </r>
  </si>
  <si>
    <t>Carinski centar za obuku - smještajni dio - 4. paviljon, Avenija Gojka Šuška 1, Zagreb</t>
  </si>
  <si>
    <t>CARINSKI URED</t>
  </si>
  <si>
    <t>Ukupna cijena kn godišnje</t>
  </si>
  <si>
    <t>( kn )</t>
  </si>
  <si>
    <r>
      <t xml:space="preserve">Upravna zgrada, Avenija Dubrovnik 11, </t>
    </r>
    <r>
      <rPr>
        <b/>
        <sz val="10"/>
        <rFont val="Arial"/>
        <family val="2"/>
      </rPr>
      <t>Zagreb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</si>
  <si>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GCU ZRAČNA LUKA I POŠTA</t>
  </si>
  <si>
    <r>
      <t xml:space="preserve">Zračna luka Zagreb,                 R.Fizira 9, </t>
    </r>
    <r>
      <rPr>
        <b/>
        <sz val="10"/>
        <rFont val="Arial"/>
        <family val="2"/>
      </rPr>
      <t>Velika Gorica</t>
    </r>
  </si>
  <si>
    <r>
      <t xml:space="preserve">Carinski ured Varaždin Upravna zgrada, Vilka        Novaka 48c, </t>
    </r>
    <r>
      <rPr>
        <b/>
        <sz val="10"/>
        <rFont val="Arial"/>
        <family val="2"/>
      </rPr>
      <t>Varaždin</t>
    </r>
  </si>
  <si>
    <t>PRIJENOSNA</t>
  </si>
  <si>
    <t>WHIRPOOL</t>
  </si>
  <si>
    <r>
      <t xml:space="preserve">Kontrolno mjesto Kotoriba, Kolodvorska 3, </t>
    </r>
    <r>
      <rPr>
        <b/>
        <sz val="10"/>
        <rFont val="Arial"/>
        <family val="2"/>
        <charset val="238"/>
      </rPr>
      <t>Kotoriba</t>
    </r>
  </si>
  <si>
    <r>
      <t xml:space="preserve">Služba za RGP Čakovec, Carinski odvojak 4, </t>
    </r>
    <r>
      <rPr>
        <b/>
        <sz val="10"/>
        <rFont val="Arial"/>
        <family val="2"/>
        <charset val="238"/>
      </rPr>
      <t>Čakovec</t>
    </r>
  </si>
  <si>
    <r>
      <t xml:space="preserve">Carinski ured Koprivnica Upravna zgrada,       Kolodvorska 12a, </t>
    </r>
    <r>
      <rPr>
        <b/>
        <sz val="10"/>
        <rFont val="Arial"/>
        <family val="2"/>
      </rPr>
      <t>Koprivnica</t>
    </r>
  </si>
  <si>
    <t>Služba za RGP Koprivnica, Ivana Česmičkog 11</t>
  </si>
  <si>
    <r>
      <t xml:space="preserve">Služba za RGP Bjelovar, Ulica blajburških žrtava 24, </t>
    </r>
    <r>
      <rPr>
        <b/>
        <sz val="10"/>
        <rFont val="Arial"/>
        <family val="2"/>
        <charset val="238"/>
      </rPr>
      <t>Bjelovar</t>
    </r>
  </si>
  <si>
    <t>KONČAR AUS09HR53FA2</t>
  </si>
  <si>
    <t>CU ZAGREB II</t>
  </si>
  <si>
    <t>Služba za RGP Žitnjak, Slavonska Avenija 52</t>
  </si>
  <si>
    <t>MAKSON</t>
  </si>
  <si>
    <t>RIELLO</t>
  </si>
  <si>
    <t xml:space="preserve">CU ZAGREB I </t>
  </si>
  <si>
    <t>Služba za RGP Jankomir, Jankomir 25</t>
  </si>
  <si>
    <t>CU SISAK</t>
  </si>
  <si>
    <t xml:space="preserve">Služba za nadzor, Rimska 29, Sisak </t>
  </si>
  <si>
    <t>AZURI AZI</t>
  </si>
  <si>
    <t>Služba za RGP, Rimska 29, Sisak</t>
  </si>
  <si>
    <t>TABLICA B – 2.1.1. CARINSKA UPRAVA SREDIŠNJI URED</t>
  </si>
  <si>
    <t>TABLICA  B - 2.1.2. PODRUČNI CARINSKI URED ZAGREB</t>
  </si>
  <si>
    <t>CIJENA PONUDE (CU SREDIŠNJI URED I PODRUČNI CARINSKI URED ZAGREB) (TABLICA A 2.1.1. I 2.1.2. + TABLICA B 2.1.1. I 2.1.2.) (u kn bez PDV-a):</t>
  </si>
  <si>
    <t xml:space="preserve">TABLICA A - 2.1.1. CARINSKA UPRAVA SREDIŠNJI URED </t>
  </si>
  <si>
    <t>TABLICA A - 2.1.2. PODRUČNI CARINSKI URED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</si>
</sst>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9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15" borderId="0" applyNumberFormat="0" applyBorder="0" applyAlignment="0" applyProtection="0"/>
    <xf numFmtId="9" fontId="18" fillId="0" borderId="0" applyFont="0" applyFill="0" applyBorder="0" applyAlignment="0" applyProtection="0"/>
  </cellStyleXfs>
  <cellXfs count="373">
    <xf numFmtId="0" fontId="0" fillId="0" borderId="0" xfId="0"/>
    <xf numFmtId="0" fontId="5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right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3" fillId="3" borderId="9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1" fillId="0" borderId="0" xfId="0" applyNumberFormat="1" applyFont="1"/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8" fillId="0" borderId="0" xfId="0" applyFont="1"/>
    <xf numFmtId="0" fontId="8" fillId="13" borderId="12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4" fontId="12" fillId="0" borderId="0" xfId="0" applyNumberFormat="1" applyFont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6" fillId="14" borderId="6" xfId="1" applyFont="1" applyFill="1" applyBorder="1" applyAlignment="1">
      <alignment horizontal="center" vertical="center"/>
    </xf>
    <xf numFmtId="0" fontId="16" fillId="14" borderId="9" xfId="1" applyFont="1" applyFill="1" applyBorder="1" applyAlignment="1">
      <alignment horizontal="center" vertical="center"/>
    </xf>
    <xf numFmtId="0" fontId="16" fillId="14" borderId="12" xfId="1" applyFont="1" applyFill="1" applyBorder="1" applyAlignment="1">
      <alignment horizontal="center" vertical="center"/>
    </xf>
    <xf numFmtId="4" fontId="16" fillId="14" borderId="6" xfId="1" applyNumberFormat="1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4" fontId="12" fillId="14" borderId="6" xfId="0" applyNumberFormat="1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14" borderId="12" xfId="1" applyFont="1" applyFill="1" applyBorder="1" applyAlignment="1">
      <alignment horizontal="center" vertical="center" wrapText="1"/>
    </xf>
    <xf numFmtId="0" fontId="16" fillId="14" borderId="6" xfId="1" applyFont="1" applyFill="1" applyBorder="1" applyAlignment="1">
      <alignment horizontal="center" vertical="center" wrapText="1"/>
    </xf>
    <xf numFmtId="0" fontId="16" fillId="14" borderId="9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14" borderId="14" xfId="1" applyFont="1" applyFill="1" applyBorder="1" applyAlignment="1">
      <alignment horizontal="center" vertical="center" wrapText="1"/>
    </xf>
    <xf numFmtId="0" fontId="16" fillId="14" borderId="13" xfId="1" applyFont="1" applyFill="1" applyBorder="1" applyAlignment="1">
      <alignment horizontal="center" vertical="center" wrapText="1"/>
    </xf>
    <xf numFmtId="0" fontId="16" fillId="14" borderId="13" xfId="1" applyFont="1" applyFill="1" applyBorder="1" applyAlignment="1">
      <alignment horizontal="center" vertical="center"/>
    </xf>
    <xf numFmtId="0" fontId="16" fillId="14" borderId="2" xfId="1" applyFont="1" applyFill="1" applyBorder="1" applyAlignment="1">
      <alignment horizontal="center" vertical="center"/>
    </xf>
    <xf numFmtId="0" fontId="16" fillId="14" borderId="14" xfId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2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 applyAlignment="1">
      <alignment horizontal="justify" vertical="center"/>
    </xf>
    <xf numFmtId="0" fontId="17" fillId="0" borderId="0" xfId="0" applyFont="1"/>
    <xf numFmtId="4" fontId="2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/>
    </xf>
    <xf numFmtId="0" fontId="12" fillId="14" borderId="14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14" fillId="12" borderId="37" xfId="0" applyNumberFormat="1" applyFont="1" applyFill="1" applyBorder="1" applyAlignment="1">
      <alignment horizontal="center" vertical="center" wrapText="1"/>
    </xf>
    <xf numFmtId="2" fontId="14" fillId="12" borderId="39" xfId="0" applyNumberFormat="1" applyFont="1" applyFill="1" applyBorder="1" applyAlignment="1">
      <alignment horizontal="center" vertical="center" wrapText="1"/>
    </xf>
    <xf numFmtId="2" fontId="14" fillId="12" borderId="4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2" fillId="0" borderId="13" xfId="0" applyFont="1" applyBorder="1" applyAlignment="1">
      <alignment horizontal="center"/>
    </xf>
    <xf numFmtId="49" fontId="0" fillId="0" borderId="9" xfId="0" applyNumberFormat="1" applyBorder="1" applyAlignment="1">
      <alignment horizontal="center" wrapText="1"/>
    </xf>
    <xf numFmtId="0" fontId="12" fillId="14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14" borderId="14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4" fontId="2" fillId="5" borderId="14" xfId="0" applyNumberFormat="1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/>
    </xf>
    <xf numFmtId="0" fontId="19" fillId="17" borderId="14" xfId="0" applyFont="1" applyFill="1" applyBorder="1" applyAlignment="1">
      <alignment horizontal="center" vertical="center"/>
    </xf>
    <xf numFmtId="0" fontId="19" fillId="16" borderId="14" xfId="0" applyFont="1" applyFill="1" applyBorder="1" applyAlignment="1">
      <alignment horizontal="center" vertical="center"/>
    </xf>
    <xf numFmtId="0" fontId="23" fillId="17" borderId="14" xfId="0" applyFont="1" applyFill="1" applyBorder="1" applyAlignment="1">
      <alignment horizontal="center" vertical="center"/>
    </xf>
    <xf numFmtId="0" fontId="20" fillId="16" borderId="32" xfId="0" applyFont="1" applyFill="1" applyBorder="1" applyAlignment="1">
      <alignment horizontal="center" vertical="center" wrapText="1"/>
    </xf>
    <xf numFmtId="0" fontId="23" fillId="17" borderId="8" xfId="0" applyFont="1" applyFill="1" applyBorder="1" applyAlignment="1">
      <alignment horizontal="center" vertical="center"/>
    </xf>
    <xf numFmtId="0" fontId="20" fillId="16" borderId="14" xfId="0" applyFont="1" applyFill="1" applyBorder="1" applyAlignment="1">
      <alignment horizontal="center" vertical="center" wrapText="1"/>
    </xf>
    <xf numFmtId="0" fontId="21" fillId="16" borderId="19" xfId="0" applyFont="1" applyFill="1" applyBorder="1" applyAlignment="1">
      <alignment horizontal="center" vertical="center" wrapText="1"/>
    </xf>
    <xf numFmtId="0" fontId="24" fillId="17" borderId="14" xfId="0" applyFont="1" applyFill="1" applyBorder="1" applyAlignment="1">
      <alignment horizontal="center" vertical="center" wrapText="1"/>
    </xf>
    <xf numFmtId="0" fontId="22" fillId="16" borderId="19" xfId="0" applyFont="1" applyFill="1" applyBorder="1" applyAlignment="1">
      <alignment horizontal="center" vertical="center" wrapText="1"/>
    </xf>
    <xf numFmtId="0" fontId="0" fillId="17" borderId="14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46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 wrapText="1"/>
    </xf>
    <xf numFmtId="0" fontId="4" fillId="5" borderId="17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9" fillId="8" borderId="56" xfId="0" applyFont="1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9" fontId="13" fillId="19" borderId="19" xfId="0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9" fillId="11" borderId="56" xfId="0" applyFont="1" applyFill="1" applyBorder="1" applyAlignment="1">
      <alignment horizontal="center" vertical="center"/>
    </xf>
    <xf numFmtId="0" fontId="19" fillId="11" borderId="59" xfId="0" applyFont="1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11" borderId="60" xfId="0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19" fillId="16" borderId="56" xfId="0" applyFont="1" applyFill="1" applyBorder="1" applyAlignment="1">
      <alignment horizontal="center" vertical="center"/>
    </xf>
    <xf numFmtId="0" fontId="19" fillId="16" borderId="60" xfId="0" applyFont="1" applyFill="1" applyBorder="1" applyAlignment="1">
      <alignment horizontal="center" vertical="center"/>
    </xf>
    <xf numFmtId="0" fontId="19" fillId="16" borderId="54" xfId="0" applyFont="1" applyFill="1" applyBorder="1" applyAlignment="1">
      <alignment horizontal="center" vertical="center"/>
    </xf>
    <xf numFmtId="0" fontId="19" fillId="16" borderId="48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9" fillId="18" borderId="56" xfId="0" applyFont="1" applyFill="1" applyBorder="1" applyAlignment="1">
      <alignment horizontal="center" vertical="center"/>
    </xf>
    <xf numFmtId="0" fontId="0" fillId="18" borderId="59" xfId="0" applyFill="1" applyBorder="1" applyAlignment="1">
      <alignment horizontal="center" vertical="center"/>
    </xf>
    <xf numFmtId="0" fontId="0" fillId="18" borderId="60" xfId="0" applyFill="1" applyBorder="1" applyAlignment="1">
      <alignment horizontal="center" vertical="center"/>
    </xf>
    <xf numFmtId="0" fontId="4" fillId="12" borderId="40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2" fontId="4" fillId="12" borderId="41" xfId="0" applyNumberFormat="1" applyFont="1" applyFill="1" applyBorder="1" applyAlignment="1">
      <alignment horizontal="center" vertical="center" wrapText="1"/>
    </xf>
    <xf numFmtId="2" fontId="4" fillId="12" borderId="42" xfId="0" applyNumberFormat="1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4" fontId="4" fillId="12" borderId="36" xfId="0" applyNumberFormat="1" applyFont="1" applyFill="1" applyBorder="1" applyAlignment="1">
      <alignment horizontal="center" vertical="center" wrapText="1"/>
    </xf>
    <xf numFmtId="4" fontId="4" fillId="12" borderId="37" xfId="0" applyNumberFormat="1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2" fontId="4" fillId="12" borderId="34" xfId="2" applyNumberFormat="1" applyFont="1" applyFill="1" applyBorder="1" applyAlignment="1">
      <alignment horizontal="center" vertical="center" wrapText="1"/>
    </xf>
    <xf numFmtId="2" fontId="4" fillId="12" borderId="39" xfId="2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right" vertical="center" wrapText="1"/>
    </xf>
    <xf numFmtId="0" fontId="4" fillId="5" borderId="29" xfId="0" applyFont="1" applyFill="1" applyBorder="1" applyAlignment="1">
      <alignment horizontal="right" vertical="center" wrapText="1"/>
    </xf>
    <xf numFmtId="0" fontId="4" fillId="5" borderId="30" xfId="0" applyFont="1" applyFill="1" applyBorder="1" applyAlignment="1">
      <alignment horizontal="right" vertical="center" wrapText="1"/>
    </xf>
    <xf numFmtId="2" fontId="4" fillId="12" borderId="34" xfId="0" applyNumberFormat="1" applyFont="1" applyFill="1" applyBorder="1" applyAlignment="1">
      <alignment horizontal="center" vertical="center" wrapText="1"/>
    </xf>
    <xf numFmtId="2" fontId="4" fillId="12" borderId="39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right" vertical="center" wrapText="1"/>
    </xf>
    <xf numFmtId="0" fontId="4" fillId="5" borderId="22" xfId="0" applyFont="1" applyFill="1" applyBorder="1" applyAlignment="1">
      <alignment horizontal="right" vertical="center" wrapText="1"/>
    </xf>
    <xf numFmtId="0" fontId="4" fillId="5" borderId="44" xfId="0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 vertical="center" wrapText="1"/>
    </xf>
    <xf numFmtId="0" fontId="4" fillId="12" borderId="48" xfId="0" applyFont="1" applyFill="1" applyBorder="1" applyAlignment="1">
      <alignment horizontal="center" vertical="center" wrapText="1"/>
    </xf>
    <xf numFmtId="0" fontId="4" fillId="12" borderId="49" xfId="0" applyFont="1" applyFill="1" applyBorder="1" applyAlignment="1">
      <alignment horizontal="center" vertical="center" wrapText="1"/>
    </xf>
    <xf numFmtId="0" fontId="4" fillId="12" borderId="53" xfId="0" applyFont="1" applyFill="1" applyBorder="1" applyAlignment="1">
      <alignment horizontal="center" vertical="center" wrapText="1"/>
    </xf>
    <xf numFmtId="0" fontId="4" fillId="12" borderId="54" xfId="0" applyFont="1" applyFill="1" applyBorder="1" applyAlignment="1">
      <alignment horizontal="center" vertical="center" wrapText="1"/>
    </xf>
    <xf numFmtId="0" fontId="4" fillId="12" borderId="55" xfId="0" applyFont="1" applyFill="1" applyBorder="1" applyAlignment="1">
      <alignment horizontal="center" vertical="center" wrapText="1"/>
    </xf>
    <xf numFmtId="0" fontId="4" fillId="12" borderId="50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4" fillId="12" borderId="52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right" vertical="center" wrapText="1"/>
    </xf>
    <xf numFmtId="0" fontId="13" fillId="5" borderId="13" xfId="0" applyFont="1" applyFill="1" applyBorder="1" applyAlignment="1">
      <alignment horizontal="right" vertical="center" wrapText="1"/>
    </xf>
    <xf numFmtId="0" fontId="13" fillId="5" borderId="33" xfId="0" applyFont="1" applyFill="1" applyBorder="1" applyAlignment="1">
      <alignment horizontal="right" vertical="center" wrapText="1"/>
    </xf>
    <xf numFmtId="0" fontId="13" fillId="5" borderId="29" xfId="0" applyFont="1" applyFill="1" applyBorder="1" applyAlignment="1">
      <alignment horizontal="right" vertical="center" wrapText="1"/>
    </xf>
    <xf numFmtId="0" fontId="13" fillId="5" borderId="45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36" xfId="0" applyFont="1" applyFill="1" applyBorder="1" applyAlignment="1">
      <alignment horizontal="center" vertical="center" wrapText="1"/>
    </xf>
    <xf numFmtId="0" fontId="14" fillId="12" borderId="38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 wrapText="1"/>
    </xf>
    <xf numFmtId="0" fontId="14" fillId="12" borderId="40" xfId="0" applyFont="1" applyFill="1" applyBorder="1" applyAlignment="1">
      <alignment horizontal="center" vertical="center" wrapText="1"/>
    </xf>
    <xf numFmtId="0" fontId="14" fillId="12" borderId="4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/>
    </xf>
  </cellXfs>
  <cellStyles count="3">
    <cellStyle name="Loše" xfId="1" builtinId="27"/>
    <cellStyle name="Normalno" xfId="0" builtinId="0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3"/>
  <sheetViews>
    <sheetView tabSelected="1" workbookViewId="0">
      <selection activeCell="K28" sqref="K28"/>
    </sheetView>
  </sheetViews>
  <sheetFormatPr defaultRowHeight="14.25" x14ac:dyDescent="0.2"/>
  <cols>
    <col min="1" max="1" width="20.28515625" style="17" customWidth="1"/>
    <col min="2" max="2" width="19" style="17" customWidth="1"/>
    <col min="3" max="3" width="11.28515625" style="17" customWidth="1"/>
    <col min="4" max="4" width="14.7109375" style="17" customWidth="1"/>
    <col min="5" max="5" width="15.140625" style="17" customWidth="1"/>
    <col min="6" max="6" width="12.140625" style="17" customWidth="1"/>
    <col min="7" max="7" width="17.85546875" style="17" customWidth="1"/>
    <col min="8" max="8" width="17.7109375" style="30" customWidth="1"/>
    <col min="9" max="9" width="13.5703125" style="17" customWidth="1"/>
    <col min="10" max="10" width="17.28515625" style="17" customWidth="1"/>
    <col min="11" max="11" width="13.28515625" style="17" customWidth="1"/>
    <col min="12" max="12" width="13.42578125" style="17" bestFit="1" customWidth="1"/>
    <col min="13" max="13" width="9.140625" style="17"/>
    <col min="14" max="14" width="10.42578125" style="17" bestFit="1" customWidth="1"/>
    <col min="15" max="16384" width="9.140625" style="17"/>
  </cols>
  <sheetData>
    <row r="1" spans="1:8" ht="22.5" customHeight="1" x14ac:dyDescent="0.2">
      <c r="H1" s="15" t="s">
        <v>154</v>
      </c>
    </row>
    <row r="2" spans="1:8" ht="28.5" customHeight="1" thickBot="1" x14ac:dyDescent="0.25">
      <c r="A2" s="272" t="s">
        <v>156</v>
      </c>
      <c r="B2" s="272"/>
      <c r="C2" s="272"/>
      <c r="D2" s="272"/>
      <c r="E2" s="272"/>
      <c r="F2" s="272"/>
      <c r="G2" s="272"/>
      <c r="H2" s="272"/>
    </row>
    <row r="3" spans="1:8" ht="25.5" customHeight="1" thickBot="1" x14ac:dyDescent="0.25">
      <c r="A3" s="208" t="s">
        <v>197</v>
      </c>
      <c r="B3" s="209"/>
      <c r="C3" s="209"/>
      <c r="D3" s="209"/>
      <c r="E3" s="209"/>
      <c r="F3" s="209"/>
      <c r="G3" s="209"/>
      <c r="H3" s="215"/>
    </row>
    <row r="4" spans="1:8" ht="37.5" customHeight="1" thickBot="1" x14ac:dyDescent="0.25">
      <c r="A4" s="278" t="s">
        <v>0</v>
      </c>
      <c r="B4" s="2" t="s">
        <v>1</v>
      </c>
      <c r="C4" s="280" t="s">
        <v>2</v>
      </c>
      <c r="D4" s="3" t="s">
        <v>3</v>
      </c>
      <c r="E4" s="3" t="s">
        <v>4</v>
      </c>
      <c r="F4" s="18" t="s">
        <v>5</v>
      </c>
      <c r="G4" s="282" t="s">
        <v>125</v>
      </c>
      <c r="H4" s="19" t="s">
        <v>121</v>
      </c>
    </row>
    <row r="5" spans="1:8" ht="31.5" customHeight="1" thickBot="1" x14ac:dyDescent="0.25">
      <c r="A5" s="279"/>
      <c r="B5" s="4" t="s">
        <v>8</v>
      </c>
      <c r="C5" s="281"/>
      <c r="D5" s="5" t="s">
        <v>9</v>
      </c>
      <c r="E5" s="5" t="s">
        <v>9</v>
      </c>
      <c r="F5" s="20" t="s">
        <v>10</v>
      </c>
      <c r="G5" s="283"/>
      <c r="H5" s="21" t="s">
        <v>7</v>
      </c>
    </row>
    <row r="6" spans="1:8" s="44" customFormat="1" ht="17.25" customHeight="1" thickBot="1" x14ac:dyDescent="0.25">
      <c r="A6" s="45">
        <v>1</v>
      </c>
      <c r="B6" s="46">
        <v>2</v>
      </c>
      <c r="C6" s="47">
        <v>3</v>
      </c>
      <c r="D6" s="47">
        <v>4</v>
      </c>
      <c r="E6" s="48">
        <v>5</v>
      </c>
      <c r="F6" s="49" t="s">
        <v>11</v>
      </c>
      <c r="G6" s="47">
        <v>7</v>
      </c>
      <c r="H6" s="47" t="s">
        <v>12</v>
      </c>
    </row>
    <row r="7" spans="1:8" ht="22.5" customHeight="1" thickBot="1" x14ac:dyDescent="0.25">
      <c r="A7" s="274" t="s">
        <v>126</v>
      </c>
      <c r="B7" s="57" t="s">
        <v>127</v>
      </c>
      <c r="C7" s="57" t="s">
        <v>14</v>
      </c>
      <c r="D7" s="24" t="s">
        <v>15</v>
      </c>
      <c r="E7" s="58">
        <v>131</v>
      </c>
      <c r="F7" s="11">
        <f>SUM(D7,E7)</f>
        <v>131</v>
      </c>
      <c r="G7" s="23"/>
      <c r="H7" s="23">
        <f>F7*G7</f>
        <v>0</v>
      </c>
    </row>
    <row r="8" spans="1:8" ht="22.5" customHeight="1" thickBot="1" x14ac:dyDescent="0.25">
      <c r="A8" s="274"/>
      <c r="B8" s="6" t="s">
        <v>16</v>
      </c>
      <c r="C8" s="6" t="s">
        <v>17</v>
      </c>
      <c r="D8" s="9">
        <v>9</v>
      </c>
      <c r="E8" s="9">
        <v>9</v>
      </c>
      <c r="F8" s="11">
        <f t="shared" ref="F8:F20" si="0">SUM(D8,E8)</f>
        <v>18</v>
      </c>
      <c r="G8" s="23"/>
      <c r="H8" s="23">
        <f t="shared" ref="H8:H20" si="1">F8*G8</f>
        <v>0</v>
      </c>
    </row>
    <row r="9" spans="1:8" ht="22.5" customHeight="1" thickBot="1" x14ac:dyDescent="0.25">
      <c r="A9" s="284"/>
      <c r="B9" s="6" t="s">
        <v>16</v>
      </c>
      <c r="C9" s="6" t="s">
        <v>18</v>
      </c>
      <c r="D9" s="61">
        <v>1</v>
      </c>
      <c r="E9" s="61">
        <v>1</v>
      </c>
      <c r="F9" s="11">
        <f t="shared" si="0"/>
        <v>2</v>
      </c>
      <c r="G9" s="23"/>
      <c r="H9" s="23">
        <f t="shared" si="1"/>
        <v>0</v>
      </c>
    </row>
    <row r="10" spans="1:8" ht="20.25" customHeight="1" thickBot="1" x14ac:dyDescent="0.25">
      <c r="A10" s="273" t="s">
        <v>19</v>
      </c>
      <c r="B10" s="276" t="s">
        <v>13</v>
      </c>
      <c r="C10" s="276" t="s">
        <v>18</v>
      </c>
      <c r="D10" s="6">
        <v>8</v>
      </c>
      <c r="E10" s="10" t="s">
        <v>15</v>
      </c>
      <c r="F10" s="11">
        <f t="shared" si="0"/>
        <v>8</v>
      </c>
      <c r="G10" s="23"/>
      <c r="H10" s="23">
        <f t="shared" si="1"/>
        <v>0</v>
      </c>
    </row>
    <row r="11" spans="1:8" ht="21.75" customHeight="1" thickBot="1" x14ac:dyDescent="0.25">
      <c r="A11" s="274"/>
      <c r="B11" s="277"/>
      <c r="C11" s="277"/>
      <c r="D11" s="24" t="s">
        <v>15</v>
      </c>
      <c r="E11" s="58">
        <v>81</v>
      </c>
      <c r="F11" s="11">
        <f t="shared" si="0"/>
        <v>81</v>
      </c>
      <c r="G11" s="23"/>
      <c r="H11" s="23">
        <f t="shared" si="1"/>
        <v>0</v>
      </c>
    </row>
    <row r="12" spans="1:8" ht="21.75" customHeight="1" thickBot="1" x14ac:dyDescent="0.25">
      <c r="A12" s="275"/>
      <c r="B12" s="9" t="s">
        <v>16</v>
      </c>
      <c r="C12" s="9"/>
      <c r="D12" s="26">
        <v>2</v>
      </c>
      <c r="E12" s="13">
        <v>2</v>
      </c>
      <c r="F12" s="11">
        <f t="shared" si="0"/>
        <v>4</v>
      </c>
      <c r="G12" s="23"/>
      <c r="H12" s="23">
        <f t="shared" si="1"/>
        <v>0</v>
      </c>
    </row>
    <row r="13" spans="1:8" ht="51.75" thickBot="1" x14ac:dyDescent="0.25">
      <c r="A13" s="143" t="s">
        <v>168</v>
      </c>
      <c r="B13" s="12"/>
      <c r="C13" s="35" t="s">
        <v>14</v>
      </c>
      <c r="D13" s="27"/>
      <c r="E13" s="12">
        <v>138</v>
      </c>
      <c r="F13" s="11">
        <f t="shared" si="0"/>
        <v>138</v>
      </c>
      <c r="G13" s="23"/>
      <c r="H13" s="23">
        <f t="shared" si="1"/>
        <v>0</v>
      </c>
    </row>
    <row r="14" spans="1:8" ht="27.75" customHeight="1" thickBot="1" x14ac:dyDescent="0.25">
      <c r="A14" s="229" t="s">
        <v>20</v>
      </c>
      <c r="B14" s="120" t="s">
        <v>16</v>
      </c>
      <c r="C14" s="104" t="s">
        <v>21</v>
      </c>
      <c r="D14" s="121">
        <v>5</v>
      </c>
      <c r="E14" s="120">
        <v>5</v>
      </c>
      <c r="F14" s="11">
        <f t="shared" si="0"/>
        <v>10</v>
      </c>
      <c r="G14" s="23"/>
      <c r="H14" s="23">
        <f t="shared" si="1"/>
        <v>0</v>
      </c>
    </row>
    <row r="15" spans="1:8" ht="18.75" customHeight="1" thickBot="1" x14ac:dyDescent="0.25">
      <c r="A15" s="267"/>
      <c r="B15" s="99" t="s">
        <v>16</v>
      </c>
      <c r="C15" s="97" t="s">
        <v>18</v>
      </c>
      <c r="D15" s="122">
        <v>1</v>
      </c>
      <c r="E15" s="123">
        <v>1</v>
      </c>
      <c r="F15" s="11">
        <f t="shared" si="0"/>
        <v>2</v>
      </c>
      <c r="G15" s="23"/>
      <c r="H15" s="23">
        <f t="shared" si="1"/>
        <v>0</v>
      </c>
    </row>
    <row r="16" spans="1:8" ht="18.75" customHeight="1" thickBot="1" x14ac:dyDescent="0.25">
      <c r="A16" s="268" t="s">
        <v>137</v>
      </c>
      <c r="B16" s="120" t="s">
        <v>16</v>
      </c>
      <c r="C16" s="124" t="s">
        <v>18</v>
      </c>
      <c r="D16" s="125">
        <v>11</v>
      </c>
      <c r="E16" s="126">
        <v>11</v>
      </c>
      <c r="F16" s="11">
        <f t="shared" si="0"/>
        <v>22</v>
      </c>
      <c r="G16" s="65"/>
      <c r="H16" s="23">
        <f t="shared" si="1"/>
        <v>0</v>
      </c>
    </row>
    <row r="17" spans="1:9" ht="19.5" customHeight="1" thickBot="1" x14ac:dyDescent="0.25">
      <c r="A17" s="224"/>
      <c r="B17" s="120" t="s">
        <v>16</v>
      </c>
      <c r="C17" s="128" t="s">
        <v>48</v>
      </c>
      <c r="D17" s="120">
        <v>1</v>
      </c>
      <c r="E17" s="120">
        <v>1</v>
      </c>
      <c r="F17" s="11">
        <f t="shared" si="0"/>
        <v>2</v>
      </c>
      <c r="G17" s="119"/>
      <c r="H17" s="23">
        <f t="shared" si="1"/>
        <v>0</v>
      </c>
    </row>
    <row r="18" spans="1:9" ht="21" customHeight="1" thickBot="1" x14ac:dyDescent="0.25">
      <c r="A18" s="268" t="s">
        <v>22</v>
      </c>
      <c r="B18" s="269" t="s">
        <v>13</v>
      </c>
      <c r="C18" s="229" t="s">
        <v>23</v>
      </c>
      <c r="D18" s="122">
        <v>1</v>
      </c>
      <c r="E18" s="129" t="s">
        <v>15</v>
      </c>
      <c r="F18" s="11">
        <f t="shared" si="0"/>
        <v>1</v>
      </c>
      <c r="G18" s="23"/>
      <c r="H18" s="23">
        <f t="shared" si="1"/>
        <v>0</v>
      </c>
    </row>
    <row r="19" spans="1:9" ht="19.5" customHeight="1" thickBot="1" x14ac:dyDescent="0.25">
      <c r="A19" s="224"/>
      <c r="B19" s="270"/>
      <c r="C19" s="267"/>
      <c r="D19" s="130" t="s">
        <v>15</v>
      </c>
      <c r="E19" s="99">
        <v>12</v>
      </c>
      <c r="F19" s="11">
        <f t="shared" si="0"/>
        <v>12</v>
      </c>
      <c r="G19" s="23"/>
      <c r="H19" s="23">
        <f t="shared" si="1"/>
        <v>0</v>
      </c>
    </row>
    <row r="20" spans="1:9" ht="20.25" customHeight="1" thickBot="1" x14ac:dyDescent="0.25">
      <c r="A20" s="224"/>
      <c r="B20" s="123" t="s">
        <v>16</v>
      </c>
      <c r="C20" s="102" t="s">
        <v>23</v>
      </c>
      <c r="D20" s="185">
        <v>1</v>
      </c>
      <c r="E20" s="185">
        <v>1</v>
      </c>
      <c r="F20" s="11">
        <f t="shared" si="0"/>
        <v>2</v>
      </c>
      <c r="G20" s="186"/>
      <c r="H20" s="186">
        <f t="shared" si="1"/>
        <v>0</v>
      </c>
    </row>
    <row r="21" spans="1:9" ht="20.25" customHeight="1" thickBot="1" x14ac:dyDescent="0.25">
      <c r="A21" s="202" t="s">
        <v>122</v>
      </c>
      <c r="B21" s="203"/>
      <c r="C21" s="203"/>
      <c r="D21" s="203"/>
      <c r="E21" s="203"/>
      <c r="F21" s="203"/>
      <c r="G21" s="204"/>
      <c r="H21" s="187">
        <f>SUM(H7:H20)</f>
        <v>0</v>
      </c>
    </row>
    <row r="22" spans="1:9" ht="20.25" customHeight="1" thickBot="1" x14ac:dyDescent="0.25">
      <c r="A22" s="208" t="s">
        <v>198</v>
      </c>
      <c r="B22" s="209"/>
      <c r="C22" s="209"/>
      <c r="D22" s="209"/>
      <c r="E22" s="209"/>
      <c r="F22" s="209"/>
      <c r="G22" s="209"/>
      <c r="H22" s="209"/>
      <c r="I22" s="210"/>
    </row>
    <row r="23" spans="1:9" ht="27.75" customHeight="1" thickBot="1" x14ac:dyDescent="0.25">
      <c r="A23" s="250" t="s">
        <v>169</v>
      </c>
      <c r="B23" s="252" t="s">
        <v>0</v>
      </c>
      <c r="C23" s="189" t="s">
        <v>1</v>
      </c>
      <c r="D23" s="250" t="s">
        <v>2</v>
      </c>
      <c r="E23" s="191" t="s">
        <v>34</v>
      </c>
      <c r="F23" s="193" t="s">
        <v>35</v>
      </c>
      <c r="G23" s="194" t="s">
        <v>5</v>
      </c>
      <c r="H23" s="196" t="s">
        <v>36</v>
      </c>
      <c r="I23" s="254" t="s">
        <v>170</v>
      </c>
    </row>
    <row r="24" spans="1:9" ht="26.25" customHeight="1" thickBot="1" x14ac:dyDescent="0.25">
      <c r="A24" s="251"/>
      <c r="B24" s="253"/>
      <c r="C24" s="188" t="s">
        <v>8</v>
      </c>
      <c r="D24" s="251"/>
      <c r="E24" s="190" t="s">
        <v>9</v>
      </c>
      <c r="F24" s="192" t="s">
        <v>9</v>
      </c>
      <c r="G24" s="195" t="s">
        <v>10</v>
      </c>
      <c r="H24" s="197" t="s">
        <v>171</v>
      </c>
      <c r="I24" s="255"/>
    </row>
    <row r="25" spans="1:9" ht="22.5" customHeight="1" thickBot="1" x14ac:dyDescent="0.3">
      <c r="A25" s="256" t="s">
        <v>37</v>
      </c>
      <c r="B25" s="259" t="s">
        <v>172</v>
      </c>
      <c r="C25" s="261" t="s">
        <v>13</v>
      </c>
      <c r="D25" s="263" t="s">
        <v>38</v>
      </c>
      <c r="E25" s="162">
        <v>1</v>
      </c>
      <c r="F25" s="154"/>
      <c r="G25" s="154">
        <f>SUM(E25,F25)</f>
        <v>1</v>
      </c>
      <c r="H25" s="152"/>
      <c r="I25" s="181">
        <f>G25*H25</f>
        <v>0</v>
      </c>
    </row>
    <row r="26" spans="1:9" ht="23.25" customHeight="1" thickBot="1" x14ac:dyDescent="0.3">
      <c r="A26" s="257"/>
      <c r="B26" s="260"/>
      <c r="C26" s="262"/>
      <c r="D26" s="264"/>
      <c r="E26" s="155"/>
      <c r="F26" s="156">
        <v>70</v>
      </c>
      <c r="G26" s="154">
        <f t="shared" ref="G26:G73" si="2">SUM(E26,F26)</f>
        <v>70</v>
      </c>
      <c r="H26" s="157"/>
      <c r="I26" s="181">
        <f t="shared" ref="I26:I73" si="3">G26*H26</f>
        <v>0</v>
      </c>
    </row>
    <row r="27" spans="1:9" ht="23.25" customHeight="1" thickBot="1" x14ac:dyDescent="0.3">
      <c r="A27" s="258"/>
      <c r="B27" s="241"/>
      <c r="C27" s="153" t="s">
        <v>16</v>
      </c>
      <c r="D27" s="122" t="s">
        <v>18</v>
      </c>
      <c r="E27" s="154">
        <v>1</v>
      </c>
      <c r="F27" s="156">
        <v>2</v>
      </c>
      <c r="G27" s="154">
        <f t="shared" si="2"/>
        <v>3</v>
      </c>
      <c r="H27" s="157"/>
      <c r="I27" s="181">
        <f t="shared" si="3"/>
        <v>0</v>
      </c>
    </row>
    <row r="28" spans="1:9" ht="21" customHeight="1" thickBot="1" x14ac:dyDescent="0.3">
      <c r="A28" s="239" t="s">
        <v>173</v>
      </c>
      <c r="B28" s="259" t="s">
        <v>174</v>
      </c>
      <c r="C28" s="153" t="s">
        <v>13</v>
      </c>
      <c r="D28" s="184" t="s">
        <v>18</v>
      </c>
      <c r="E28" s="154">
        <v>1</v>
      </c>
      <c r="F28" s="159">
        <v>8</v>
      </c>
      <c r="G28" s="154">
        <f t="shared" si="2"/>
        <v>9</v>
      </c>
      <c r="H28" s="152"/>
      <c r="I28" s="181">
        <f t="shared" si="3"/>
        <v>0</v>
      </c>
    </row>
    <row r="29" spans="1:9" ht="27.75" customHeight="1" thickBot="1" x14ac:dyDescent="0.3">
      <c r="A29" s="240"/>
      <c r="B29" s="241"/>
      <c r="C29" s="198" t="s">
        <v>16</v>
      </c>
      <c r="D29" s="120" t="s">
        <v>41</v>
      </c>
      <c r="E29" s="149">
        <v>2</v>
      </c>
      <c r="F29" s="156">
        <v>2</v>
      </c>
      <c r="G29" s="154">
        <f t="shared" si="2"/>
        <v>4</v>
      </c>
      <c r="H29" s="157"/>
      <c r="I29" s="181">
        <f t="shared" si="3"/>
        <v>0</v>
      </c>
    </row>
    <row r="30" spans="1:9" ht="22.5" customHeight="1" thickBot="1" x14ac:dyDescent="0.3">
      <c r="A30" s="242" t="s">
        <v>39</v>
      </c>
      <c r="B30" s="245" t="s">
        <v>175</v>
      </c>
      <c r="C30" s="160" t="s">
        <v>16</v>
      </c>
      <c r="D30" s="161" t="s">
        <v>40</v>
      </c>
      <c r="E30" s="161">
        <v>1</v>
      </c>
      <c r="F30" s="160">
        <v>2</v>
      </c>
      <c r="G30" s="154">
        <f t="shared" si="2"/>
        <v>3</v>
      </c>
      <c r="H30" s="152"/>
      <c r="I30" s="181">
        <f t="shared" si="3"/>
        <v>0</v>
      </c>
    </row>
    <row r="31" spans="1:9" ht="22.5" customHeight="1" thickBot="1" x14ac:dyDescent="0.3">
      <c r="A31" s="243"/>
      <c r="B31" s="246"/>
      <c r="C31" s="134" t="s">
        <v>16</v>
      </c>
      <c r="D31" s="158" t="s">
        <v>41</v>
      </c>
      <c r="E31" s="148">
        <v>1</v>
      </c>
      <c r="F31" s="172">
        <v>1</v>
      </c>
      <c r="G31" s="154">
        <f t="shared" si="2"/>
        <v>2</v>
      </c>
      <c r="H31" s="158"/>
      <c r="I31" s="181">
        <f t="shared" si="3"/>
        <v>0</v>
      </c>
    </row>
    <row r="32" spans="1:9" ht="25.5" customHeight="1" thickBot="1" x14ac:dyDescent="0.3">
      <c r="A32" s="243"/>
      <c r="B32" s="246"/>
      <c r="C32" s="105" t="s">
        <v>16</v>
      </c>
      <c r="D32" s="152" t="s">
        <v>42</v>
      </c>
      <c r="E32" s="154">
        <v>5</v>
      </c>
      <c r="F32" s="159">
        <v>6</v>
      </c>
      <c r="G32" s="154">
        <f t="shared" si="2"/>
        <v>11</v>
      </c>
      <c r="H32" s="152"/>
      <c r="I32" s="181">
        <f t="shared" si="3"/>
        <v>0</v>
      </c>
    </row>
    <row r="33" spans="1:9" ht="36" customHeight="1" thickBot="1" x14ac:dyDescent="0.3">
      <c r="A33" s="243"/>
      <c r="B33" s="246"/>
      <c r="C33" s="134" t="s">
        <v>16</v>
      </c>
      <c r="D33" s="158" t="s">
        <v>43</v>
      </c>
      <c r="E33" s="148">
        <v>3</v>
      </c>
      <c r="F33" s="172">
        <v>3</v>
      </c>
      <c r="G33" s="154">
        <f t="shared" si="2"/>
        <v>6</v>
      </c>
      <c r="H33" s="157"/>
      <c r="I33" s="181">
        <f t="shared" si="3"/>
        <v>0</v>
      </c>
    </row>
    <row r="34" spans="1:9" ht="18.75" customHeight="1" thickBot="1" x14ac:dyDescent="0.3">
      <c r="A34" s="243"/>
      <c r="B34" s="246"/>
      <c r="C34" s="105" t="s">
        <v>16</v>
      </c>
      <c r="D34" s="152" t="s">
        <v>18</v>
      </c>
      <c r="E34" s="154">
        <v>4</v>
      </c>
      <c r="F34" s="159">
        <v>5</v>
      </c>
      <c r="G34" s="154">
        <f t="shared" si="2"/>
        <v>9</v>
      </c>
      <c r="H34" s="152"/>
      <c r="I34" s="181">
        <f t="shared" si="3"/>
        <v>0</v>
      </c>
    </row>
    <row r="35" spans="1:9" ht="22.5" customHeight="1" thickBot="1" x14ac:dyDescent="0.3">
      <c r="A35" s="243"/>
      <c r="B35" s="246"/>
      <c r="C35" s="199" t="s">
        <v>176</v>
      </c>
      <c r="D35" s="200" t="s">
        <v>177</v>
      </c>
      <c r="E35" s="154"/>
      <c r="F35" s="159">
        <v>1</v>
      </c>
      <c r="G35" s="154">
        <f t="shared" si="2"/>
        <v>1</v>
      </c>
      <c r="H35" s="152"/>
      <c r="I35" s="181">
        <f t="shared" si="3"/>
        <v>0</v>
      </c>
    </row>
    <row r="36" spans="1:9" ht="18.75" customHeight="1" thickBot="1" x14ac:dyDescent="0.3">
      <c r="A36" s="243"/>
      <c r="B36" s="246"/>
      <c r="C36" s="105" t="s">
        <v>16</v>
      </c>
      <c r="D36" s="173" t="s">
        <v>50</v>
      </c>
      <c r="E36" s="148">
        <v>3</v>
      </c>
      <c r="F36" s="172">
        <v>3</v>
      </c>
      <c r="G36" s="154">
        <f t="shared" si="2"/>
        <v>6</v>
      </c>
      <c r="H36" s="158"/>
      <c r="I36" s="181">
        <f t="shared" si="3"/>
        <v>0</v>
      </c>
    </row>
    <row r="37" spans="1:9" ht="18.75" customHeight="1" thickBot="1" x14ac:dyDescent="0.3">
      <c r="A37" s="243"/>
      <c r="B37" s="247"/>
      <c r="C37" s="98" t="s">
        <v>16</v>
      </c>
      <c r="D37" s="201" t="s">
        <v>44</v>
      </c>
      <c r="E37" s="154">
        <v>1</v>
      </c>
      <c r="F37" s="159">
        <v>1</v>
      </c>
      <c r="G37" s="154">
        <f t="shared" si="2"/>
        <v>2</v>
      </c>
      <c r="H37" s="152"/>
      <c r="I37" s="181">
        <f t="shared" si="3"/>
        <v>0</v>
      </c>
    </row>
    <row r="38" spans="1:9" ht="44.25" customHeight="1" thickBot="1" x14ac:dyDescent="0.3">
      <c r="A38" s="243"/>
      <c r="B38" s="128" t="s">
        <v>178</v>
      </c>
      <c r="C38" s="128" t="s">
        <v>16</v>
      </c>
      <c r="D38" s="163" t="s">
        <v>41</v>
      </c>
      <c r="E38" s="148">
        <v>2</v>
      </c>
      <c r="F38" s="172">
        <v>2</v>
      </c>
      <c r="G38" s="154">
        <f t="shared" si="2"/>
        <v>4</v>
      </c>
      <c r="H38" s="158"/>
      <c r="I38" s="181">
        <f t="shared" si="3"/>
        <v>0</v>
      </c>
    </row>
    <row r="39" spans="1:9" ht="39" thickBot="1" x14ac:dyDescent="0.3">
      <c r="A39" s="244"/>
      <c r="B39" s="98" t="s">
        <v>179</v>
      </c>
      <c r="C39" s="128" t="s">
        <v>16</v>
      </c>
      <c r="D39" s="167" t="s">
        <v>45</v>
      </c>
      <c r="E39" s="154">
        <v>4</v>
      </c>
      <c r="F39" s="159">
        <v>4</v>
      </c>
      <c r="G39" s="154">
        <f t="shared" si="2"/>
        <v>8</v>
      </c>
      <c r="H39" s="152"/>
      <c r="I39" s="181">
        <f t="shared" si="3"/>
        <v>0</v>
      </c>
    </row>
    <row r="40" spans="1:9" ht="42.75" customHeight="1" thickBot="1" x14ac:dyDescent="0.3">
      <c r="A40" s="248" t="s">
        <v>46</v>
      </c>
      <c r="B40" s="218" t="s">
        <v>180</v>
      </c>
      <c r="C40" s="265" t="s">
        <v>16</v>
      </c>
      <c r="D40" s="161" t="s">
        <v>45</v>
      </c>
      <c r="E40" s="164">
        <v>17</v>
      </c>
      <c r="F40" s="165">
        <v>17</v>
      </c>
      <c r="G40" s="154">
        <f t="shared" si="2"/>
        <v>34</v>
      </c>
      <c r="H40" s="166"/>
      <c r="I40" s="181">
        <f t="shared" si="3"/>
        <v>0</v>
      </c>
    </row>
    <row r="41" spans="1:9" ht="23.25" customHeight="1" thickBot="1" x14ac:dyDescent="0.3">
      <c r="A41" s="249"/>
      <c r="B41" s="271"/>
      <c r="C41" s="231"/>
      <c r="D41" s="150" t="s">
        <v>44</v>
      </c>
      <c r="E41" s="154">
        <v>1</v>
      </c>
      <c r="F41" s="159">
        <v>1</v>
      </c>
      <c r="G41" s="154">
        <f t="shared" si="2"/>
        <v>2</v>
      </c>
      <c r="H41" s="152"/>
      <c r="I41" s="181">
        <f t="shared" si="3"/>
        <v>0</v>
      </c>
    </row>
    <row r="42" spans="1:9" ht="24" customHeight="1" thickBot="1" x14ac:dyDescent="0.3">
      <c r="A42" s="249"/>
      <c r="B42" s="271"/>
      <c r="C42" s="231"/>
      <c r="D42" s="152" t="s">
        <v>47</v>
      </c>
      <c r="E42" s="148">
        <v>2</v>
      </c>
      <c r="F42" s="172">
        <v>2</v>
      </c>
      <c r="G42" s="154">
        <f t="shared" si="2"/>
        <v>4</v>
      </c>
      <c r="H42" s="158"/>
      <c r="I42" s="181">
        <f t="shared" si="3"/>
        <v>0</v>
      </c>
    </row>
    <row r="43" spans="1:9" ht="21" customHeight="1" thickBot="1" x14ac:dyDescent="0.3">
      <c r="A43" s="249"/>
      <c r="B43" s="271"/>
      <c r="C43" s="231"/>
      <c r="D43" s="173" t="s">
        <v>48</v>
      </c>
      <c r="E43" s="182">
        <v>3</v>
      </c>
      <c r="F43" s="183">
        <v>3</v>
      </c>
      <c r="G43" s="154">
        <f t="shared" si="2"/>
        <v>6</v>
      </c>
      <c r="H43" s="152"/>
      <c r="I43" s="181">
        <f t="shared" si="3"/>
        <v>0</v>
      </c>
    </row>
    <row r="44" spans="1:9" ht="24" customHeight="1" thickBot="1" x14ac:dyDescent="0.3">
      <c r="A44" s="249"/>
      <c r="B44" s="237"/>
      <c r="C44" s="266"/>
      <c r="D44" s="150" t="s">
        <v>49</v>
      </c>
      <c r="E44" s="148">
        <v>3</v>
      </c>
      <c r="F44" s="172">
        <v>3</v>
      </c>
      <c r="G44" s="154">
        <f t="shared" si="2"/>
        <v>6</v>
      </c>
      <c r="H44" s="158"/>
      <c r="I44" s="181">
        <f t="shared" si="3"/>
        <v>0</v>
      </c>
    </row>
    <row r="45" spans="1:9" ht="45.75" thickBot="1" x14ac:dyDescent="0.3">
      <c r="A45" s="249"/>
      <c r="B45" s="161" t="s">
        <v>181</v>
      </c>
      <c r="C45" s="161" t="s">
        <v>16</v>
      </c>
      <c r="D45" s="151" t="s">
        <v>18</v>
      </c>
      <c r="E45" s="154">
        <v>4</v>
      </c>
      <c r="F45" s="159">
        <v>4</v>
      </c>
      <c r="G45" s="154">
        <f t="shared" si="2"/>
        <v>8</v>
      </c>
      <c r="H45" s="152"/>
      <c r="I45" s="181">
        <f t="shared" si="3"/>
        <v>0</v>
      </c>
    </row>
    <row r="46" spans="1:9" ht="51.75" thickBot="1" x14ac:dyDescent="0.3">
      <c r="A46" s="249"/>
      <c r="B46" s="145" t="s">
        <v>182</v>
      </c>
      <c r="C46" s="128" t="s">
        <v>16</v>
      </c>
      <c r="D46" s="168" t="s">
        <v>183</v>
      </c>
      <c r="E46" s="149">
        <v>4</v>
      </c>
      <c r="F46" s="156">
        <v>4</v>
      </c>
      <c r="G46" s="154">
        <f t="shared" si="2"/>
        <v>8</v>
      </c>
      <c r="H46" s="157"/>
      <c r="I46" s="181">
        <f t="shared" si="3"/>
        <v>0</v>
      </c>
    </row>
    <row r="47" spans="1:9" ht="24.75" customHeight="1" thickBot="1" x14ac:dyDescent="0.3">
      <c r="A47" s="285" t="s">
        <v>184</v>
      </c>
      <c r="B47" s="223" t="s">
        <v>185</v>
      </c>
      <c r="C47" s="128" t="s">
        <v>16</v>
      </c>
      <c r="D47" s="176" t="s">
        <v>42</v>
      </c>
      <c r="E47" s="154">
        <v>5</v>
      </c>
      <c r="F47" s="175">
        <v>5</v>
      </c>
      <c r="G47" s="154">
        <f t="shared" si="2"/>
        <v>10</v>
      </c>
      <c r="H47" s="166"/>
      <c r="I47" s="181">
        <f t="shared" si="3"/>
        <v>0</v>
      </c>
    </row>
    <row r="48" spans="1:9" ht="15.75" customHeight="1" thickBot="1" x14ac:dyDescent="0.3">
      <c r="A48" s="286"/>
      <c r="B48" s="231"/>
      <c r="C48" s="134" t="s">
        <v>16</v>
      </c>
      <c r="D48" s="173" t="s">
        <v>47</v>
      </c>
      <c r="E48" s="148">
        <v>2</v>
      </c>
      <c r="F48" s="154">
        <v>2</v>
      </c>
      <c r="G48" s="154">
        <f t="shared" si="2"/>
        <v>4</v>
      </c>
      <c r="H48" s="152"/>
      <c r="I48" s="181">
        <f t="shared" si="3"/>
        <v>0</v>
      </c>
    </row>
    <row r="49" spans="1:9" ht="17.25" customHeight="1" thickBot="1" x14ac:dyDescent="0.3">
      <c r="A49" s="286"/>
      <c r="B49" s="231"/>
      <c r="C49" s="128" t="s">
        <v>16</v>
      </c>
      <c r="D49" s="173" t="s">
        <v>186</v>
      </c>
      <c r="E49" s="154">
        <v>4</v>
      </c>
      <c r="F49" s="172">
        <v>4</v>
      </c>
      <c r="G49" s="154">
        <f t="shared" si="2"/>
        <v>8</v>
      </c>
      <c r="H49" s="158"/>
      <c r="I49" s="181">
        <f t="shared" si="3"/>
        <v>0</v>
      </c>
    </row>
    <row r="50" spans="1:9" ht="19.5" customHeight="1" thickBot="1" x14ac:dyDescent="0.3">
      <c r="A50" s="286"/>
      <c r="B50" s="231"/>
      <c r="C50" s="128" t="s">
        <v>16</v>
      </c>
      <c r="D50" s="163" t="s">
        <v>50</v>
      </c>
      <c r="E50" s="148">
        <v>7</v>
      </c>
      <c r="F50" s="154">
        <v>7</v>
      </c>
      <c r="G50" s="154">
        <f t="shared" si="2"/>
        <v>14</v>
      </c>
      <c r="H50" s="152"/>
      <c r="I50" s="181">
        <f t="shared" si="3"/>
        <v>0</v>
      </c>
    </row>
    <row r="51" spans="1:9" ht="20.25" customHeight="1" thickBot="1" x14ac:dyDescent="0.3">
      <c r="A51" s="287"/>
      <c r="B51" s="225"/>
      <c r="C51" s="98" t="s">
        <v>16</v>
      </c>
      <c r="D51" s="173" t="s">
        <v>187</v>
      </c>
      <c r="E51" s="154">
        <v>1</v>
      </c>
      <c r="F51" s="156">
        <v>1</v>
      </c>
      <c r="G51" s="154">
        <f t="shared" si="2"/>
        <v>2</v>
      </c>
      <c r="H51" s="157"/>
      <c r="I51" s="181">
        <f t="shared" si="3"/>
        <v>0</v>
      </c>
    </row>
    <row r="52" spans="1:9" ht="18" customHeight="1" thickBot="1" x14ac:dyDescent="0.3">
      <c r="A52" s="232" t="s">
        <v>188</v>
      </c>
      <c r="B52" s="218" t="s">
        <v>189</v>
      </c>
      <c r="C52" s="128" t="s">
        <v>16</v>
      </c>
      <c r="D52" s="176" t="s">
        <v>18</v>
      </c>
      <c r="E52" s="154">
        <v>1</v>
      </c>
      <c r="F52" s="175">
        <v>1</v>
      </c>
      <c r="G52" s="154">
        <f t="shared" si="2"/>
        <v>2</v>
      </c>
      <c r="H52" s="166"/>
      <c r="I52" s="181">
        <f t="shared" si="3"/>
        <v>0</v>
      </c>
    </row>
    <row r="53" spans="1:9" ht="21" customHeight="1" thickBot="1" x14ac:dyDescent="0.3">
      <c r="A53" s="233"/>
      <c r="B53" s="236"/>
      <c r="C53" s="178" t="s">
        <v>16</v>
      </c>
      <c r="D53" s="174" t="s">
        <v>45</v>
      </c>
      <c r="E53" s="148">
        <v>1</v>
      </c>
      <c r="F53" s="154">
        <v>1</v>
      </c>
      <c r="G53" s="154">
        <f t="shared" si="2"/>
        <v>2</v>
      </c>
      <c r="H53" s="152"/>
      <c r="I53" s="181">
        <f t="shared" si="3"/>
        <v>0</v>
      </c>
    </row>
    <row r="54" spans="1:9" ht="20.25" customHeight="1" thickBot="1" x14ac:dyDescent="0.3">
      <c r="A54" s="234"/>
      <c r="B54" s="237"/>
      <c r="C54" s="128" t="s">
        <v>13</v>
      </c>
      <c r="D54" s="163" t="s">
        <v>42</v>
      </c>
      <c r="E54" s="154">
        <v>1</v>
      </c>
      <c r="F54" s="172">
        <v>5</v>
      </c>
      <c r="G54" s="154">
        <f t="shared" si="2"/>
        <v>6</v>
      </c>
      <c r="H54" s="158"/>
      <c r="I54" s="181">
        <f t="shared" si="3"/>
        <v>0</v>
      </c>
    </row>
    <row r="55" spans="1:9" ht="22.5" customHeight="1" thickBot="1" x14ac:dyDescent="0.3">
      <c r="A55" s="234"/>
      <c r="B55" s="229" t="s">
        <v>51</v>
      </c>
      <c r="C55" s="104" t="s">
        <v>13</v>
      </c>
      <c r="D55" s="173" t="s">
        <v>42</v>
      </c>
      <c r="E55" s="148">
        <v>1</v>
      </c>
      <c r="F55" s="154">
        <v>4</v>
      </c>
      <c r="G55" s="154">
        <f t="shared" si="2"/>
        <v>5</v>
      </c>
      <c r="H55" s="152"/>
      <c r="I55" s="181">
        <f t="shared" si="3"/>
        <v>0</v>
      </c>
    </row>
    <row r="56" spans="1:9" ht="15" customHeight="1" thickBot="1" x14ac:dyDescent="0.3">
      <c r="A56" s="234"/>
      <c r="B56" s="238"/>
      <c r="C56" s="134" t="s">
        <v>16</v>
      </c>
      <c r="D56" s="173" t="s">
        <v>52</v>
      </c>
      <c r="E56" s="154">
        <v>2</v>
      </c>
      <c r="F56" s="154">
        <v>2</v>
      </c>
      <c r="G56" s="154">
        <f t="shared" si="2"/>
        <v>4</v>
      </c>
      <c r="H56" s="158"/>
      <c r="I56" s="181">
        <f t="shared" si="3"/>
        <v>0</v>
      </c>
    </row>
    <row r="57" spans="1:9" ht="15" customHeight="1" thickBot="1" x14ac:dyDescent="0.3">
      <c r="A57" s="234"/>
      <c r="B57" s="238"/>
      <c r="C57" s="104" t="s">
        <v>16</v>
      </c>
      <c r="D57" s="163" t="s">
        <v>50</v>
      </c>
      <c r="E57" s="148">
        <v>2</v>
      </c>
      <c r="F57" s="172">
        <v>2</v>
      </c>
      <c r="G57" s="154">
        <f t="shared" si="2"/>
        <v>4</v>
      </c>
      <c r="H57" s="152"/>
      <c r="I57" s="181">
        <f t="shared" si="3"/>
        <v>0</v>
      </c>
    </row>
    <row r="58" spans="1:9" ht="39" customHeight="1" thickBot="1" x14ac:dyDescent="0.3">
      <c r="A58" s="234"/>
      <c r="B58" s="238"/>
      <c r="C58" s="134" t="s">
        <v>16</v>
      </c>
      <c r="D58" s="173" t="s">
        <v>44</v>
      </c>
      <c r="E58" s="154">
        <v>1</v>
      </c>
      <c r="F58" s="154">
        <v>1</v>
      </c>
      <c r="G58" s="154">
        <f t="shared" si="2"/>
        <v>2</v>
      </c>
      <c r="H58" s="158"/>
      <c r="I58" s="181">
        <f t="shared" si="3"/>
        <v>0</v>
      </c>
    </row>
    <row r="59" spans="1:9" ht="15" customHeight="1" thickBot="1" x14ac:dyDescent="0.3">
      <c r="A59" s="234"/>
      <c r="B59" s="238"/>
      <c r="C59" s="128" t="s">
        <v>16</v>
      </c>
      <c r="D59" s="163" t="s">
        <v>53</v>
      </c>
      <c r="E59" s="154">
        <v>1</v>
      </c>
      <c r="F59" s="172">
        <v>1</v>
      </c>
      <c r="G59" s="154">
        <f t="shared" si="2"/>
        <v>2</v>
      </c>
      <c r="H59" s="152"/>
      <c r="I59" s="181">
        <f t="shared" si="3"/>
        <v>0</v>
      </c>
    </row>
    <row r="60" spans="1:9" ht="26.25" customHeight="1" thickBot="1" x14ac:dyDescent="0.3">
      <c r="A60" s="234"/>
      <c r="B60" s="230"/>
      <c r="C60" s="134" t="s">
        <v>16</v>
      </c>
      <c r="D60" s="173" t="s">
        <v>54</v>
      </c>
      <c r="E60" s="154">
        <v>1</v>
      </c>
      <c r="F60" s="154">
        <v>1</v>
      </c>
      <c r="G60" s="154">
        <f t="shared" si="2"/>
        <v>2</v>
      </c>
      <c r="H60" s="158"/>
      <c r="I60" s="181">
        <f t="shared" si="3"/>
        <v>0</v>
      </c>
    </row>
    <row r="61" spans="1:9" ht="24" customHeight="1" thickBot="1" x14ac:dyDescent="0.3">
      <c r="A61" s="234"/>
      <c r="B61" s="223" t="s">
        <v>55</v>
      </c>
      <c r="C61" s="161"/>
      <c r="D61" s="163" t="s">
        <v>42</v>
      </c>
      <c r="E61" s="154">
        <v>2</v>
      </c>
      <c r="F61" s="154">
        <v>7</v>
      </c>
      <c r="G61" s="154">
        <f t="shared" si="2"/>
        <v>9</v>
      </c>
      <c r="H61" s="152"/>
      <c r="I61" s="181">
        <f t="shared" si="3"/>
        <v>0</v>
      </c>
    </row>
    <row r="62" spans="1:9" ht="21" customHeight="1" thickBot="1" x14ac:dyDescent="0.3">
      <c r="A62" s="234"/>
      <c r="B62" s="225"/>
      <c r="C62" s="134"/>
      <c r="D62" s="173" t="s">
        <v>43</v>
      </c>
      <c r="E62" s="148">
        <v>1</v>
      </c>
      <c r="F62" s="146">
        <v>1</v>
      </c>
      <c r="G62" s="154">
        <f t="shared" si="2"/>
        <v>2</v>
      </c>
      <c r="H62" s="158"/>
      <c r="I62" s="181">
        <f t="shared" si="3"/>
        <v>0</v>
      </c>
    </row>
    <row r="63" spans="1:9" ht="20.25" customHeight="1" thickBot="1" x14ac:dyDescent="0.3">
      <c r="A63" s="234"/>
      <c r="B63" s="179" t="s">
        <v>56</v>
      </c>
      <c r="C63" s="161"/>
      <c r="D63" s="163" t="s">
        <v>42</v>
      </c>
      <c r="E63" s="154">
        <v>1</v>
      </c>
      <c r="F63" s="154">
        <v>1</v>
      </c>
      <c r="G63" s="154">
        <f t="shared" si="2"/>
        <v>2</v>
      </c>
      <c r="H63" s="152"/>
      <c r="I63" s="181">
        <f t="shared" si="3"/>
        <v>0</v>
      </c>
    </row>
    <row r="64" spans="1:9" ht="20.25" customHeight="1" thickBot="1" x14ac:dyDescent="0.3">
      <c r="A64" s="234"/>
      <c r="B64" s="128" t="s">
        <v>57</v>
      </c>
      <c r="C64" s="147"/>
      <c r="D64" s="173" t="s">
        <v>42</v>
      </c>
      <c r="E64" s="148">
        <v>1</v>
      </c>
      <c r="F64" s="172">
        <v>1</v>
      </c>
      <c r="G64" s="154">
        <f t="shared" si="2"/>
        <v>2</v>
      </c>
      <c r="H64" s="158"/>
      <c r="I64" s="181">
        <f t="shared" si="3"/>
        <v>0</v>
      </c>
    </row>
    <row r="65" spans="1:11" ht="39" thickBot="1" x14ac:dyDescent="0.3">
      <c r="A65" s="235"/>
      <c r="B65" s="145" t="s">
        <v>58</v>
      </c>
      <c r="C65" s="161"/>
      <c r="D65" s="180" t="s">
        <v>18</v>
      </c>
      <c r="E65" s="154">
        <v>4</v>
      </c>
      <c r="F65" s="154">
        <v>12</v>
      </c>
      <c r="G65" s="154">
        <f t="shared" si="2"/>
        <v>16</v>
      </c>
      <c r="H65" s="152"/>
      <c r="I65" s="181">
        <f t="shared" si="3"/>
        <v>0</v>
      </c>
    </row>
    <row r="66" spans="1:11" ht="40.5" customHeight="1" thickBot="1" x14ac:dyDescent="0.3">
      <c r="A66" s="216" t="s">
        <v>59</v>
      </c>
      <c r="B66" s="218" t="s">
        <v>60</v>
      </c>
      <c r="C66" s="128" t="s">
        <v>16</v>
      </c>
      <c r="D66" s="176" t="s">
        <v>61</v>
      </c>
      <c r="E66" s="154">
        <v>7</v>
      </c>
      <c r="F66" s="175">
        <v>7</v>
      </c>
      <c r="G66" s="154">
        <f t="shared" si="2"/>
        <v>14</v>
      </c>
      <c r="H66" s="166"/>
      <c r="I66" s="181">
        <f t="shared" si="3"/>
        <v>0</v>
      </c>
    </row>
    <row r="67" spans="1:11" ht="38.25" customHeight="1" thickBot="1" x14ac:dyDescent="0.3">
      <c r="A67" s="217"/>
      <c r="B67" s="219"/>
      <c r="C67" s="128" t="s">
        <v>16</v>
      </c>
      <c r="D67" s="173" t="s">
        <v>62</v>
      </c>
      <c r="E67" s="149">
        <v>1</v>
      </c>
      <c r="F67" s="154">
        <v>1</v>
      </c>
      <c r="G67" s="154">
        <f t="shared" si="2"/>
        <v>2</v>
      </c>
      <c r="H67" s="152"/>
      <c r="I67" s="181">
        <f t="shared" si="3"/>
        <v>0</v>
      </c>
    </row>
    <row r="68" spans="1:11" ht="30.75" customHeight="1" thickBot="1" x14ac:dyDescent="0.3">
      <c r="A68" s="220" t="s">
        <v>63</v>
      </c>
      <c r="B68" s="223" t="s">
        <v>64</v>
      </c>
      <c r="C68" s="127" t="s">
        <v>16</v>
      </c>
      <c r="D68" s="173" t="s">
        <v>50</v>
      </c>
      <c r="E68" s="184">
        <v>1</v>
      </c>
      <c r="F68" s="154">
        <v>1</v>
      </c>
      <c r="G68" s="154">
        <f t="shared" si="2"/>
        <v>2</v>
      </c>
      <c r="H68" s="152"/>
      <c r="I68" s="181">
        <f t="shared" si="3"/>
        <v>0</v>
      </c>
    </row>
    <row r="69" spans="1:11" ht="36" customHeight="1" thickBot="1" x14ac:dyDescent="0.3">
      <c r="A69" s="221"/>
      <c r="B69" s="224"/>
      <c r="C69" s="128" t="s">
        <v>16</v>
      </c>
      <c r="D69" s="163" t="s">
        <v>65</v>
      </c>
      <c r="E69" s="154">
        <v>4</v>
      </c>
      <c r="F69" s="172">
        <v>4</v>
      </c>
      <c r="G69" s="154">
        <f t="shared" si="2"/>
        <v>8</v>
      </c>
      <c r="H69" s="158"/>
      <c r="I69" s="181">
        <f t="shared" si="3"/>
        <v>0</v>
      </c>
    </row>
    <row r="70" spans="1:11" ht="28.5" customHeight="1" thickBot="1" x14ac:dyDescent="0.3">
      <c r="A70" s="222"/>
      <c r="B70" s="225"/>
      <c r="C70" s="134" t="s">
        <v>16</v>
      </c>
      <c r="D70" s="174" t="s">
        <v>102</v>
      </c>
      <c r="E70" s="148">
        <v>3</v>
      </c>
      <c r="F70" s="154">
        <v>3</v>
      </c>
      <c r="G70" s="154">
        <f t="shared" si="2"/>
        <v>6</v>
      </c>
      <c r="H70" s="152"/>
      <c r="I70" s="181">
        <f t="shared" si="3"/>
        <v>0</v>
      </c>
    </row>
    <row r="71" spans="1:11" ht="21" customHeight="1" thickBot="1" x14ac:dyDescent="0.3">
      <c r="A71" s="226" t="s">
        <v>190</v>
      </c>
      <c r="B71" s="229" t="s">
        <v>191</v>
      </c>
      <c r="C71" s="128" t="s">
        <v>16</v>
      </c>
      <c r="D71" s="169" t="s">
        <v>192</v>
      </c>
      <c r="E71" s="154">
        <v>2</v>
      </c>
      <c r="F71" s="175">
        <v>2</v>
      </c>
      <c r="G71" s="154">
        <f t="shared" si="2"/>
        <v>4</v>
      </c>
      <c r="H71" s="152"/>
      <c r="I71" s="181">
        <f t="shared" si="3"/>
        <v>0</v>
      </c>
    </row>
    <row r="72" spans="1:11" ht="24" customHeight="1" thickBot="1" x14ac:dyDescent="0.3">
      <c r="A72" s="227"/>
      <c r="B72" s="230"/>
      <c r="C72" s="134" t="s">
        <v>16</v>
      </c>
      <c r="D72" s="171" t="s">
        <v>18</v>
      </c>
      <c r="E72" s="148">
        <v>1</v>
      </c>
      <c r="F72" s="154">
        <v>1</v>
      </c>
      <c r="G72" s="154">
        <f t="shared" si="2"/>
        <v>2</v>
      </c>
      <c r="H72" s="158"/>
      <c r="I72" s="181">
        <f t="shared" si="3"/>
        <v>0</v>
      </c>
    </row>
    <row r="73" spans="1:11" ht="26.25" thickBot="1" x14ac:dyDescent="0.3">
      <c r="A73" s="228"/>
      <c r="B73" s="98" t="s">
        <v>193</v>
      </c>
      <c r="C73" s="128" t="s">
        <v>16</v>
      </c>
      <c r="D73" s="170" t="s">
        <v>18</v>
      </c>
      <c r="E73" s="154">
        <v>1</v>
      </c>
      <c r="F73" s="156">
        <v>1</v>
      </c>
      <c r="G73" s="154">
        <f t="shared" si="2"/>
        <v>2</v>
      </c>
      <c r="H73" s="152"/>
      <c r="I73" s="181">
        <f t="shared" si="3"/>
        <v>0</v>
      </c>
    </row>
    <row r="74" spans="1:11" ht="24.75" customHeight="1" thickBot="1" x14ac:dyDescent="0.25">
      <c r="A74" s="202" t="s">
        <v>122</v>
      </c>
      <c r="B74" s="203"/>
      <c r="C74" s="203"/>
      <c r="D74" s="203"/>
      <c r="E74" s="203"/>
      <c r="F74" s="203"/>
      <c r="G74" s="203"/>
      <c r="H74" s="214"/>
      <c r="I74" s="177">
        <f>SUM(I25:I73)</f>
        <v>0</v>
      </c>
    </row>
    <row r="75" spans="1:11" ht="15" x14ac:dyDescent="0.25">
      <c r="A75"/>
      <c r="B75"/>
      <c r="C75"/>
      <c r="D75"/>
      <c r="E75"/>
      <c r="F75"/>
      <c r="G75"/>
      <c r="H75"/>
      <c r="I75"/>
    </row>
    <row r="76" spans="1:11" ht="15" x14ac:dyDescent="0.25">
      <c r="A76"/>
      <c r="B76"/>
      <c r="C76"/>
      <c r="D76"/>
      <c r="E76"/>
      <c r="F76"/>
      <c r="G76"/>
      <c r="H76"/>
      <c r="I76"/>
    </row>
    <row r="77" spans="1:11" ht="15" x14ac:dyDescent="0.25">
      <c r="A77"/>
      <c r="B77"/>
      <c r="C77"/>
      <c r="D77"/>
      <c r="E77"/>
      <c r="F77"/>
      <c r="G77"/>
      <c r="H77"/>
      <c r="I77"/>
    </row>
    <row r="78" spans="1:11" ht="23.25" customHeight="1" thickBot="1" x14ac:dyDescent="0.25">
      <c r="A78" s="29"/>
    </row>
    <row r="79" spans="1:11" ht="15.75" customHeight="1" thickBot="1" x14ac:dyDescent="0.25">
      <c r="A79" s="208" t="s">
        <v>194</v>
      </c>
      <c r="B79" s="209"/>
      <c r="C79" s="209"/>
      <c r="D79" s="209"/>
      <c r="E79" s="215"/>
      <c r="G79" s="208" t="s">
        <v>195</v>
      </c>
      <c r="H79" s="209"/>
      <c r="I79" s="209"/>
      <c r="J79" s="209"/>
      <c r="K79" s="215"/>
    </row>
    <row r="80" spans="1:11" ht="30" customHeight="1" x14ac:dyDescent="0.2">
      <c r="A80" s="292" t="s">
        <v>25</v>
      </c>
      <c r="B80" s="294" t="s">
        <v>26</v>
      </c>
      <c r="C80" s="296" t="s">
        <v>27</v>
      </c>
      <c r="D80" s="31" t="s">
        <v>28</v>
      </c>
      <c r="E80" s="32" t="s">
        <v>119</v>
      </c>
      <c r="G80" s="292" t="s">
        <v>25</v>
      </c>
      <c r="H80" s="294" t="s">
        <v>26</v>
      </c>
      <c r="I80" s="296" t="s">
        <v>27</v>
      </c>
      <c r="J80" s="31" t="s">
        <v>28</v>
      </c>
      <c r="K80" s="32" t="s">
        <v>119</v>
      </c>
    </row>
    <row r="81" spans="1:11" ht="36.75" customHeight="1" thickBot="1" x14ac:dyDescent="0.25">
      <c r="A81" s="293"/>
      <c r="B81" s="295"/>
      <c r="C81" s="297"/>
      <c r="D81" s="31" t="s">
        <v>7</v>
      </c>
      <c r="E81" s="32" t="s">
        <v>29</v>
      </c>
      <c r="G81" s="293"/>
      <c r="H81" s="295"/>
      <c r="I81" s="297"/>
      <c r="J81" s="31" t="s">
        <v>7</v>
      </c>
      <c r="K81" s="32" t="s">
        <v>7</v>
      </c>
    </row>
    <row r="82" spans="1:11" ht="15" thickBot="1" x14ac:dyDescent="0.25">
      <c r="A82" s="50">
        <v>1</v>
      </c>
      <c r="B82" s="51">
        <v>2</v>
      </c>
      <c r="C82" s="51">
        <v>3</v>
      </c>
      <c r="D82" s="51">
        <v>4</v>
      </c>
      <c r="E82" s="52" t="s">
        <v>30</v>
      </c>
      <c r="G82" s="50">
        <v>1</v>
      </c>
      <c r="H82" s="51">
        <v>2</v>
      </c>
      <c r="I82" s="51">
        <v>3</v>
      </c>
      <c r="J82" s="51">
        <v>4</v>
      </c>
      <c r="K82" s="52" t="s">
        <v>30</v>
      </c>
    </row>
    <row r="83" spans="1:11" ht="51.75" customHeight="1" thickBot="1" x14ac:dyDescent="0.25">
      <c r="A83" s="211" t="s">
        <v>115</v>
      </c>
      <c r="B83" s="11" t="s">
        <v>31</v>
      </c>
      <c r="C83" s="11">
        <v>2</v>
      </c>
      <c r="D83" s="23"/>
      <c r="E83" s="23">
        <f>D83*C83</f>
        <v>0</v>
      </c>
      <c r="G83" s="211" t="s">
        <v>116</v>
      </c>
      <c r="H83" s="11" t="s">
        <v>31</v>
      </c>
      <c r="I83" s="11">
        <v>3</v>
      </c>
      <c r="J83" s="38"/>
      <c r="K83" s="16">
        <f>J83*I83</f>
        <v>0</v>
      </c>
    </row>
    <row r="84" spans="1:11" ht="39" customHeight="1" thickBot="1" x14ac:dyDescent="0.25">
      <c r="A84" s="212"/>
      <c r="B84" s="11" t="s">
        <v>32</v>
      </c>
      <c r="C84" s="11">
        <v>5</v>
      </c>
      <c r="D84" s="23"/>
      <c r="E84" s="23">
        <f t="shared" ref="E84:E85" si="4">D84*C84</f>
        <v>0</v>
      </c>
      <c r="G84" s="212"/>
      <c r="H84" s="11" t="s">
        <v>32</v>
      </c>
      <c r="I84" s="11">
        <v>10</v>
      </c>
      <c r="J84" s="38"/>
      <c r="K84" s="16">
        <f t="shared" ref="K84:K85" si="5">J84*I84</f>
        <v>0</v>
      </c>
    </row>
    <row r="85" spans="1:11" ht="151.5" customHeight="1" thickBot="1" x14ac:dyDescent="0.25">
      <c r="A85" s="213"/>
      <c r="B85" s="7" t="s">
        <v>33</v>
      </c>
      <c r="C85" s="7">
        <v>5</v>
      </c>
      <c r="D85" s="23"/>
      <c r="E85" s="23">
        <f t="shared" si="4"/>
        <v>0</v>
      </c>
      <c r="G85" s="213"/>
      <c r="H85" s="7" t="s">
        <v>33</v>
      </c>
      <c r="I85" s="7">
        <v>5</v>
      </c>
      <c r="J85" s="38"/>
      <c r="K85" s="16">
        <f t="shared" si="5"/>
        <v>0</v>
      </c>
    </row>
    <row r="86" spans="1:11" ht="23.25" customHeight="1" thickBot="1" x14ac:dyDescent="0.25">
      <c r="A86" s="205" t="s">
        <v>120</v>
      </c>
      <c r="B86" s="206"/>
      <c r="C86" s="206"/>
      <c r="D86" s="207"/>
      <c r="E86" s="53">
        <v>0</v>
      </c>
      <c r="G86" s="205" t="s">
        <v>120</v>
      </c>
      <c r="H86" s="206"/>
      <c r="I86" s="206"/>
      <c r="J86" s="207"/>
      <c r="K86" s="53">
        <f>SUM(K83:K85)</f>
        <v>0</v>
      </c>
    </row>
    <row r="87" spans="1:11" ht="20.25" customHeight="1" x14ac:dyDescent="0.2"/>
    <row r="88" spans="1:11" ht="22.5" customHeight="1" x14ac:dyDescent="0.2"/>
    <row r="89" spans="1:11" ht="15" thickBot="1" x14ac:dyDescent="0.25"/>
    <row r="90" spans="1:11" ht="31.5" customHeight="1" x14ac:dyDescent="0.2">
      <c r="A90" s="298" t="s">
        <v>196</v>
      </c>
      <c r="B90" s="299"/>
      <c r="C90" s="299"/>
      <c r="D90" s="299"/>
      <c r="E90" s="299"/>
      <c r="F90" s="299"/>
      <c r="G90" s="300">
        <f>SUM(H21,I74,E86,K86)</f>
        <v>0</v>
      </c>
      <c r="H90" s="301"/>
    </row>
    <row r="91" spans="1:11" ht="24.75" customHeight="1" x14ac:dyDescent="0.2">
      <c r="A91" s="302" t="s">
        <v>66</v>
      </c>
      <c r="B91" s="303"/>
      <c r="C91" s="303"/>
      <c r="D91" s="303"/>
      <c r="E91" s="303"/>
      <c r="F91" s="303"/>
      <c r="G91" s="304">
        <f>0.25*G90</f>
        <v>0</v>
      </c>
      <c r="H91" s="305"/>
    </row>
    <row r="92" spans="1:11" ht="34.5" customHeight="1" thickBot="1" x14ac:dyDescent="0.25">
      <c r="A92" s="288" t="s">
        <v>124</v>
      </c>
      <c r="B92" s="289"/>
      <c r="C92" s="289"/>
      <c r="D92" s="289"/>
      <c r="E92" s="289"/>
      <c r="F92" s="289"/>
      <c r="G92" s="290">
        <f>SUM(G90:H91)</f>
        <v>0</v>
      </c>
      <c r="H92" s="291"/>
    </row>
    <row r="102" ht="30" customHeight="1" x14ac:dyDescent="0.2"/>
    <row r="103" ht="19.5" customHeight="1" x14ac:dyDescent="0.2"/>
  </sheetData>
  <mergeCells count="62">
    <mergeCell ref="I80:I81"/>
    <mergeCell ref="A92:F92"/>
    <mergeCell ref="G92:H92"/>
    <mergeCell ref="A79:E79"/>
    <mergeCell ref="A80:A81"/>
    <mergeCell ref="B80:B81"/>
    <mergeCell ref="C80:C81"/>
    <mergeCell ref="A83:A85"/>
    <mergeCell ref="A86:D86"/>
    <mergeCell ref="A90:F90"/>
    <mergeCell ref="G90:H90"/>
    <mergeCell ref="A91:F91"/>
    <mergeCell ref="G91:H91"/>
    <mergeCell ref="G80:G81"/>
    <mergeCell ref="H80:H81"/>
    <mergeCell ref="A2:H2"/>
    <mergeCell ref="A10:A12"/>
    <mergeCell ref="B10:B11"/>
    <mergeCell ref="C10:C11"/>
    <mergeCell ref="A3:H3"/>
    <mergeCell ref="A4:A5"/>
    <mergeCell ref="C4:C5"/>
    <mergeCell ref="G4:G5"/>
    <mergeCell ref="A7:A9"/>
    <mergeCell ref="C40:C44"/>
    <mergeCell ref="A14:A15"/>
    <mergeCell ref="A16:A17"/>
    <mergeCell ref="A18:A20"/>
    <mergeCell ref="B18:B19"/>
    <mergeCell ref="C18:C19"/>
    <mergeCell ref="B40:B44"/>
    <mergeCell ref="A23:A24"/>
    <mergeCell ref="B23:B24"/>
    <mergeCell ref="D23:D24"/>
    <mergeCell ref="I23:I24"/>
    <mergeCell ref="A25:A27"/>
    <mergeCell ref="B25:B27"/>
    <mergeCell ref="C25:C26"/>
    <mergeCell ref="D25:D26"/>
    <mergeCell ref="B61:B62"/>
    <mergeCell ref="A28:A29"/>
    <mergeCell ref="B28:B29"/>
    <mergeCell ref="A30:A39"/>
    <mergeCell ref="B30:B37"/>
    <mergeCell ref="A40:A46"/>
    <mergeCell ref="A47:A51"/>
    <mergeCell ref="A21:G21"/>
    <mergeCell ref="G86:J86"/>
    <mergeCell ref="A22:I22"/>
    <mergeCell ref="G83:G85"/>
    <mergeCell ref="A74:H74"/>
    <mergeCell ref="G79:K79"/>
    <mergeCell ref="A66:A67"/>
    <mergeCell ref="B66:B67"/>
    <mergeCell ref="A68:A70"/>
    <mergeCell ref="B68:B70"/>
    <mergeCell ref="A71:A73"/>
    <mergeCell ref="B71:B72"/>
    <mergeCell ref="B47:B51"/>
    <mergeCell ref="A52:A65"/>
    <mergeCell ref="B52:B54"/>
    <mergeCell ref="B55:B60"/>
  </mergeCells>
  <pageMargins left="0.70866141732283472" right="0.70866141732283472" top="0.35433070866141736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4"/>
  <sheetViews>
    <sheetView topLeftCell="A37" workbookViewId="0">
      <selection activeCell="G48" sqref="G48"/>
    </sheetView>
  </sheetViews>
  <sheetFormatPr defaultRowHeight="14.25" x14ac:dyDescent="0.2"/>
  <cols>
    <col min="1" max="1" width="26.28515625" style="17" customWidth="1"/>
    <col min="2" max="5" width="23.140625" style="17" customWidth="1"/>
    <col min="6" max="6" width="15.85546875" style="17" customWidth="1"/>
    <col min="7" max="7" width="17.85546875" style="17" customWidth="1"/>
    <col min="8" max="8" width="23.140625" style="17" customWidth="1"/>
    <col min="9" max="16384" width="9.140625" style="17"/>
  </cols>
  <sheetData>
    <row r="1" spans="1:8" x14ac:dyDescent="0.2">
      <c r="C1" s="66"/>
      <c r="H1" s="15" t="s">
        <v>155</v>
      </c>
    </row>
    <row r="2" spans="1:8" ht="28.5" customHeight="1" thickBot="1" x14ac:dyDescent="0.25">
      <c r="A2" s="272" t="s">
        <v>161</v>
      </c>
      <c r="B2" s="272"/>
      <c r="C2" s="272"/>
      <c r="D2" s="272"/>
      <c r="E2" s="272"/>
      <c r="F2" s="272"/>
      <c r="G2" s="272"/>
      <c r="H2" s="272"/>
    </row>
    <row r="3" spans="1:8" ht="27" customHeight="1" thickBot="1" x14ac:dyDescent="0.25">
      <c r="A3" s="208" t="s">
        <v>67</v>
      </c>
      <c r="B3" s="209"/>
      <c r="C3" s="209"/>
      <c r="D3" s="209"/>
      <c r="E3" s="209"/>
      <c r="F3" s="209"/>
      <c r="G3" s="209"/>
      <c r="H3" s="210"/>
    </row>
    <row r="4" spans="1:8" ht="26.25" thickBot="1" x14ac:dyDescent="0.25">
      <c r="A4" s="278" t="s">
        <v>0</v>
      </c>
      <c r="B4" s="2" t="s">
        <v>1</v>
      </c>
      <c r="C4" s="280" t="s">
        <v>2</v>
      </c>
      <c r="D4" s="3" t="s">
        <v>3</v>
      </c>
      <c r="E4" s="3" t="s">
        <v>4</v>
      </c>
      <c r="F4" s="18" t="s">
        <v>5</v>
      </c>
      <c r="G4" s="282" t="s">
        <v>6</v>
      </c>
      <c r="H4" s="39" t="s">
        <v>121</v>
      </c>
    </row>
    <row r="5" spans="1:8" ht="15" thickBot="1" x14ac:dyDescent="0.25">
      <c r="A5" s="279"/>
      <c r="B5" s="4" t="s">
        <v>8</v>
      </c>
      <c r="C5" s="281"/>
      <c r="D5" s="5" t="s">
        <v>9</v>
      </c>
      <c r="E5" s="5" t="s">
        <v>9</v>
      </c>
      <c r="F5" s="20" t="s">
        <v>10</v>
      </c>
      <c r="G5" s="283"/>
      <c r="H5" s="40" t="s">
        <v>7</v>
      </c>
    </row>
    <row r="6" spans="1:8" s="44" customFormat="1" ht="14.25" customHeight="1" thickBot="1" x14ac:dyDescent="0.25">
      <c r="A6" s="45">
        <v>1</v>
      </c>
      <c r="B6" s="46">
        <v>2</v>
      </c>
      <c r="C6" s="47">
        <v>3</v>
      </c>
      <c r="D6" s="47">
        <v>4</v>
      </c>
      <c r="E6" s="48">
        <v>5</v>
      </c>
      <c r="F6" s="49" t="s">
        <v>11</v>
      </c>
      <c r="G6" s="47">
        <v>7</v>
      </c>
      <c r="H6" s="47" t="s">
        <v>12</v>
      </c>
    </row>
    <row r="7" spans="1:8" ht="15" customHeight="1" thickBot="1" x14ac:dyDescent="0.25">
      <c r="A7" s="229" t="s">
        <v>68</v>
      </c>
      <c r="B7" s="229" t="s">
        <v>16</v>
      </c>
      <c r="C7" s="97" t="s">
        <v>18</v>
      </c>
      <c r="D7" s="97">
        <v>1</v>
      </c>
      <c r="E7" s="98">
        <v>1</v>
      </c>
      <c r="F7" s="99">
        <f>E7+D7</f>
        <v>2</v>
      </c>
      <c r="G7" s="100"/>
      <c r="H7" s="16">
        <f>F7*G7</f>
        <v>0</v>
      </c>
    </row>
    <row r="8" spans="1:8" ht="15" thickBot="1" x14ac:dyDescent="0.25">
      <c r="A8" s="224"/>
      <c r="B8" s="224"/>
      <c r="C8" s="97" t="s">
        <v>47</v>
      </c>
      <c r="D8" s="97">
        <v>8</v>
      </c>
      <c r="E8" s="98">
        <v>8</v>
      </c>
      <c r="F8" s="99">
        <f t="shared" ref="F8:F37" si="0">E8+D8</f>
        <v>16</v>
      </c>
      <c r="G8" s="100"/>
      <c r="H8" s="16">
        <f t="shared" ref="H8:H37" si="1">F8*G8</f>
        <v>0</v>
      </c>
    </row>
    <row r="9" spans="1:8" ht="15" thickBot="1" x14ac:dyDescent="0.25">
      <c r="A9" s="224"/>
      <c r="B9" s="224"/>
      <c r="C9" s="97" t="s">
        <v>50</v>
      </c>
      <c r="D9" s="97">
        <v>7</v>
      </c>
      <c r="E9" s="98">
        <v>7</v>
      </c>
      <c r="F9" s="99">
        <f t="shared" si="0"/>
        <v>14</v>
      </c>
      <c r="G9" s="100"/>
      <c r="H9" s="16">
        <f t="shared" si="1"/>
        <v>0</v>
      </c>
    </row>
    <row r="10" spans="1:8" ht="15" thickBot="1" x14ac:dyDescent="0.25">
      <c r="A10" s="224"/>
      <c r="B10" s="224"/>
      <c r="C10" s="97" t="s">
        <v>42</v>
      </c>
      <c r="D10" s="97">
        <v>1</v>
      </c>
      <c r="E10" s="98">
        <v>1</v>
      </c>
      <c r="F10" s="99">
        <f t="shared" si="0"/>
        <v>2</v>
      </c>
      <c r="G10" s="100"/>
      <c r="H10" s="16">
        <f t="shared" si="1"/>
        <v>0</v>
      </c>
    </row>
    <row r="11" spans="1:8" ht="15" thickBot="1" x14ac:dyDescent="0.25">
      <c r="A11" s="224"/>
      <c r="B11" s="224"/>
      <c r="C11" s="97" t="s">
        <v>69</v>
      </c>
      <c r="D11" s="97">
        <v>3</v>
      </c>
      <c r="E11" s="98">
        <v>3</v>
      </c>
      <c r="F11" s="99">
        <f t="shared" si="0"/>
        <v>6</v>
      </c>
      <c r="G11" s="100"/>
      <c r="H11" s="16">
        <f t="shared" si="1"/>
        <v>0</v>
      </c>
    </row>
    <row r="12" spans="1:8" ht="15" thickBot="1" x14ac:dyDescent="0.25">
      <c r="A12" s="224"/>
      <c r="B12" s="224"/>
      <c r="C12" s="97" t="s">
        <v>71</v>
      </c>
      <c r="D12" s="97">
        <v>1</v>
      </c>
      <c r="E12" s="98">
        <v>1</v>
      </c>
      <c r="F12" s="99">
        <f t="shared" si="0"/>
        <v>2</v>
      </c>
      <c r="G12" s="100"/>
      <c r="H12" s="16">
        <f t="shared" si="1"/>
        <v>0</v>
      </c>
    </row>
    <row r="13" spans="1:8" ht="15" thickBot="1" x14ac:dyDescent="0.25">
      <c r="A13" s="224"/>
      <c r="B13" s="224"/>
      <c r="C13" s="97" t="s">
        <v>43</v>
      </c>
      <c r="D13" s="97">
        <v>1</v>
      </c>
      <c r="E13" s="98">
        <v>1</v>
      </c>
      <c r="F13" s="99">
        <f t="shared" si="0"/>
        <v>2</v>
      </c>
      <c r="G13" s="100"/>
      <c r="H13" s="16">
        <f t="shared" si="1"/>
        <v>0</v>
      </c>
    </row>
    <row r="14" spans="1:8" ht="15" thickBot="1" x14ac:dyDescent="0.25">
      <c r="A14" s="224"/>
      <c r="B14" s="224"/>
      <c r="C14" s="97" t="s">
        <v>128</v>
      </c>
      <c r="D14" s="97">
        <v>1</v>
      </c>
      <c r="E14" s="98">
        <v>1</v>
      </c>
      <c r="F14" s="99">
        <f t="shared" si="0"/>
        <v>2</v>
      </c>
      <c r="G14" s="100"/>
      <c r="H14" s="16">
        <f t="shared" si="1"/>
        <v>0</v>
      </c>
    </row>
    <row r="15" spans="1:8" ht="15" customHeight="1" thickBot="1" x14ac:dyDescent="0.25">
      <c r="A15" s="128" t="s">
        <v>138</v>
      </c>
      <c r="B15" s="104" t="s">
        <v>16</v>
      </c>
      <c r="C15" s="97" t="s">
        <v>139</v>
      </c>
      <c r="D15" s="102">
        <v>1</v>
      </c>
      <c r="E15" s="103">
        <v>1</v>
      </c>
      <c r="F15" s="99">
        <f t="shared" si="0"/>
        <v>2</v>
      </c>
      <c r="G15" s="133"/>
      <c r="H15" s="16">
        <f t="shared" si="1"/>
        <v>0</v>
      </c>
    </row>
    <row r="16" spans="1:8" ht="15" thickBot="1" x14ac:dyDescent="0.25">
      <c r="A16" s="128" t="s">
        <v>129</v>
      </c>
      <c r="B16" s="104" t="s">
        <v>16</v>
      </c>
      <c r="C16" s="97" t="s">
        <v>140</v>
      </c>
      <c r="D16" s="104">
        <v>1</v>
      </c>
      <c r="E16" s="105">
        <v>1</v>
      </c>
      <c r="F16" s="99">
        <f t="shared" si="0"/>
        <v>2</v>
      </c>
      <c r="G16" s="132"/>
      <c r="H16" s="16">
        <f t="shared" si="1"/>
        <v>0</v>
      </c>
    </row>
    <row r="17" spans="1:8" ht="26.25" thickBot="1" x14ac:dyDescent="0.25">
      <c r="A17" s="101" t="s">
        <v>141</v>
      </c>
      <c r="B17" s="97" t="s">
        <v>16</v>
      </c>
      <c r="C17" s="97" t="s">
        <v>140</v>
      </c>
      <c r="D17" s="97">
        <v>1</v>
      </c>
      <c r="E17" s="98">
        <v>1</v>
      </c>
      <c r="F17" s="99">
        <f t="shared" si="0"/>
        <v>2</v>
      </c>
      <c r="G17" s="100"/>
      <c r="H17" s="16">
        <f t="shared" si="1"/>
        <v>0</v>
      </c>
    </row>
    <row r="18" spans="1:8" ht="15" thickBot="1" x14ac:dyDescent="0.25">
      <c r="A18" s="101" t="s">
        <v>142</v>
      </c>
      <c r="B18" s="97" t="s">
        <v>16</v>
      </c>
      <c r="C18" s="97" t="s">
        <v>143</v>
      </c>
      <c r="D18" s="97">
        <v>1</v>
      </c>
      <c r="E18" s="97">
        <v>1</v>
      </c>
      <c r="F18" s="99">
        <f t="shared" si="0"/>
        <v>2</v>
      </c>
      <c r="G18" s="100"/>
      <c r="H18" s="16">
        <f t="shared" si="1"/>
        <v>0</v>
      </c>
    </row>
    <row r="19" spans="1:8" ht="15" customHeight="1" thickBot="1" x14ac:dyDescent="0.25">
      <c r="A19" s="229" t="s">
        <v>72</v>
      </c>
      <c r="B19" s="229" t="s">
        <v>16</v>
      </c>
      <c r="C19" s="97" t="s">
        <v>47</v>
      </c>
      <c r="D19" s="97">
        <v>4</v>
      </c>
      <c r="E19" s="98">
        <v>4</v>
      </c>
      <c r="F19" s="99">
        <v>8</v>
      </c>
      <c r="G19" s="100"/>
      <c r="H19" s="16">
        <f t="shared" si="1"/>
        <v>0</v>
      </c>
    </row>
    <row r="20" spans="1:8" ht="15" customHeight="1" thickBot="1" x14ac:dyDescent="0.25">
      <c r="A20" s="224"/>
      <c r="B20" s="224"/>
      <c r="C20" s="97" t="s">
        <v>144</v>
      </c>
      <c r="D20" s="97">
        <v>1</v>
      </c>
      <c r="E20" s="98">
        <v>1</v>
      </c>
      <c r="F20" s="99">
        <f t="shared" si="0"/>
        <v>2</v>
      </c>
      <c r="G20" s="100"/>
      <c r="H20" s="16">
        <f t="shared" si="1"/>
        <v>0</v>
      </c>
    </row>
    <row r="21" spans="1:8" ht="15" thickBot="1" x14ac:dyDescent="0.25">
      <c r="A21" s="224"/>
      <c r="B21" s="224"/>
      <c r="C21" s="97" t="s">
        <v>49</v>
      </c>
      <c r="D21" s="97">
        <v>1</v>
      </c>
      <c r="E21" s="98">
        <v>1</v>
      </c>
      <c r="F21" s="99">
        <f t="shared" si="0"/>
        <v>2</v>
      </c>
      <c r="G21" s="100"/>
      <c r="H21" s="16">
        <f t="shared" si="1"/>
        <v>0</v>
      </c>
    </row>
    <row r="22" spans="1:8" ht="15" thickBot="1" x14ac:dyDescent="0.25">
      <c r="A22" s="224"/>
      <c r="B22" s="224"/>
      <c r="C22" s="97" t="s">
        <v>70</v>
      </c>
      <c r="D22" s="97">
        <v>3</v>
      </c>
      <c r="E22" s="98">
        <v>3</v>
      </c>
      <c r="F22" s="99">
        <f t="shared" si="0"/>
        <v>6</v>
      </c>
      <c r="G22" s="100"/>
      <c r="H22" s="16">
        <f t="shared" si="1"/>
        <v>0</v>
      </c>
    </row>
    <row r="23" spans="1:8" ht="15" customHeight="1" thickBot="1" x14ac:dyDescent="0.25">
      <c r="A23" s="224"/>
      <c r="B23" s="267"/>
      <c r="C23" s="97" t="s">
        <v>41</v>
      </c>
      <c r="D23" s="97">
        <v>1</v>
      </c>
      <c r="E23" s="98">
        <v>1</v>
      </c>
      <c r="F23" s="99">
        <f t="shared" si="0"/>
        <v>2</v>
      </c>
      <c r="G23" s="100"/>
      <c r="H23" s="16">
        <f t="shared" si="1"/>
        <v>0</v>
      </c>
    </row>
    <row r="24" spans="1:8" ht="19.5" customHeight="1" thickBot="1" x14ac:dyDescent="0.25">
      <c r="A24" s="229" t="s">
        <v>145</v>
      </c>
      <c r="B24" s="229" t="s">
        <v>16</v>
      </c>
      <c r="C24" s="97" t="s">
        <v>73</v>
      </c>
      <c r="D24" s="97">
        <v>3</v>
      </c>
      <c r="E24" s="98">
        <v>3</v>
      </c>
      <c r="F24" s="99">
        <f t="shared" si="0"/>
        <v>6</v>
      </c>
      <c r="G24" s="100"/>
      <c r="H24" s="16">
        <f t="shared" si="1"/>
        <v>0</v>
      </c>
    </row>
    <row r="25" spans="1:8" ht="21.75" customHeight="1" thickBot="1" x14ac:dyDescent="0.25">
      <c r="A25" s="224"/>
      <c r="B25" s="224"/>
      <c r="C25" s="97" t="s">
        <v>50</v>
      </c>
      <c r="D25" s="97">
        <v>1</v>
      </c>
      <c r="E25" s="98">
        <v>1</v>
      </c>
      <c r="F25" s="99">
        <f t="shared" si="0"/>
        <v>2</v>
      </c>
      <c r="G25" s="100"/>
      <c r="H25" s="16">
        <f t="shared" si="1"/>
        <v>0</v>
      </c>
    </row>
    <row r="26" spans="1:8" ht="18.75" customHeight="1" thickBot="1" x14ac:dyDescent="0.25">
      <c r="A26" s="312"/>
      <c r="B26" s="312"/>
      <c r="C26" s="97" t="s">
        <v>47</v>
      </c>
      <c r="D26" s="97">
        <v>1</v>
      </c>
      <c r="E26" s="98">
        <v>1</v>
      </c>
      <c r="F26" s="99">
        <f t="shared" si="0"/>
        <v>2</v>
      </c>
      <c r="G26" s="100"/>
      <c r="H26" s="16">
        <f t="shared" si="1"/>
        <v>0</v>
      </c>
    </row>
    <row r="27" spans="1:8" ht="20.25" customHeight="1" thickBot="1" x14ac:dyDescent="0.25">
      <c r="A27" s="229" t="s">
        <v>74</v>
      </c>
      <c r="B27" s="229" t="s">
        <v>16</v>
      </c>
      <c r="C27" s="97" t="s">
        <v>18</v>
      </c>
      <c r="D27" s="97">
        <v>2</v>
      </c>
      <c r="E27" s="98">
        <v>2</v>
      </c>
      <c r="F27" s="99">
        <f t="shared" si="0"/>
        <v>4</v>
      </c>
      <c r="G27" s="100"/>
      <c r="H27" s="16">
        <f t="shared" si="1"/>
        <v>0</v>
      </c>
    </row>
    <row r="28" spans="1:8" ht="20.25" customHeight="1" thickBot="1" x14ac:dyDescent="0.25">
      <c r="A28" s="312"/>
      <c r="B28" s="312"/>
      <c r="C28" s="97" t="s">
        <v>130</v>
      </c>
      <c r="D28" s="97">
        <v>4</v>
      </c>
      <c r="E28" s="98">
        <v>4</v>
      </c>
      <c r="F28" s="99">
        <f t="shared" si="0"/>
        <v>8</v>
      </c>
      <c r="G28" s="100"/>
      <c r="H28" s="16">
        <f t="shared" si="1"/>
        <v>0</v>
      </c>
    </row>
    <row r="29" spans="1:8" ht="26.25" thickBot="1" x14ac:dyDescent="0.25">
      <c r="A29" s="101" t="s">
        <v>75</v>
      </c>
      <c r="B29" s="97" t="s">
        <v>16</v>
      </c>
      <c r="C29" s="104" t="s">
        <v>73</v>
      </c>
      <c r="D29" s="104">
        <v>1</v>
      </c>
      <c r="E29" s="105">
        <v>1</v>
      </c>
      <c r="F29" s="99">
        <f t="shared" si="0"/>
        <v>2</v>
      </c>
      <c r="G29" s="100"/>
      <c r="H29" s="16">
        <f t="shared" si="1"/>
        <v>0</v>
      </c>
    </row>
    <row r="30" spans="1:8" ht="20.25" customHeight="1" thickBot="1" x14ac:dyDescent="0.25">
      <c r="A30" s="229" t="s">
        <v>76</v>
      </c>
      <c r="B30" s="229" t="s">
        <v>16</v>
      </c>
      <c r="C30" s="97" t="s">
        <v>50</v>
      </c>
      <c r="D30" s="97">
        <v>2</v>
      </c>
      <c r="E30" s="98">
        <v>2</v>
      </c>
      <c r="F30" s="99">
        <f t="shared" si="0"/>
        <v>4</v>
      </c>
      <c r="G30" s="100"/>
      <c r="H30" s="16">
        <f t="shared" si="1"/>
        <v>0</v>
      </c>
    </row>
    <row r="31" spans="1:8" ht="19.5" customHeight="1" thickBot="1" x14ac:dyDescent="0.25">
      <c r="A31" s="267"/>
      <c r="B31" s="312"/>
      <c r="C31" s="102" t="s">
        <v>43</v>
      </c>
      <c r="D31" s="102">
        <v>1</v>
      </c>
      <c r="E31" s="134">
        <v>1</v>
      </c>
      <c r="F31" s="123">
        <f t="shared" si="0"/>
        <v>2</v>
      </c>
      <c r="G31" s="133"/>
      <c r="H31" s="16">
        <f t="shared" si="1"/>
        <v>0</v>
      </c>
    </row>
    <row r="32" spans="1:8" ht="26.25" thickBot="1" x14ac:dyDescent="0.25">
      <c r="A32" s="101" t="s">
        <v>77</v>
      </c>
      <c r="B32" s="128" t="s">
        <v>16</v>
      </c>
      <c r="C32" s="128" t="s">
        <v>44</v>
      </c>
      <c r="D32" s="128">
        <v>2</v>
      </c>
      <c r="E32" s="128">
        <v>2</v>
      </c>
      <c r="F32" s="120">
        <f t="shared" si="0"/>
        <v>4</v>
      </c>
      <c r="G32" s="135"/>
      <c r="H32" s="16">
        <f t="shared" si="1"/>
        <v>0</v>
      </c>
    </row>
    <row r="33" spans="1:8" ht="30.75" customHeight="1" thickBot="1" x14ac:dyDescent="0.25">
      <c r="A33" s="82" t="s">
        <v>146</v>
      </c>
      <c r="B33" s="128" t="s">
        <v>13</v>
      </c>
      <c r="C33" s="128" t="s">
        <v>18</v>
      </c>
      <c r="D33" s="120">
        <v>1</v>
      </c>
      <c r="E33" s="128">
        <v>6</v>
      </c>
      <c r="F33" s="120">
        <f t="shared" si="0"/>
        <v>7</v>
      </c>
      <c r="G33" s="135"/>
      <c r="H33" s="16">
        <f t="shared" si="1"/>
        <v>0</v>
      </c>
    </row>
    <row r="34" spans="1:8" ht="18.75" customHeight="1" thickBot="1" x14ac:dyDescent="0.25">
      <c r="A34" s="229" t="s">
        <v>157</v>
      </c>
      <c r="B34" s="313" t="s">
        <v>16</v>
      </c>
      <c r="C34" s="136" t="s">
        <v>18</v>
      </c>
      <c r="D34" s="128">
        <v>4</v>
      </c>
      <c r="E34" s="128">
        <v>4</v>
      </c>
      <c r="F34" s="120">
        <f t="shared" si="0"/>
        <v>8</v>
      </c>
      <c r="G34" s="135"/>
      <c r="H34" s="16">
        <f t="shared" si="1"/>
        <v>0</v>
      </c>
    </row>
    <row r="35" spans="1:8" ht="20.25" customHeight="1" thickBot="1" x14ac:dyDescent="0.25">
      <c r="A35" s="312"/>
      <c r="B35" s="314"/>
      <c r="C35" s="136" t="s">
        <v>42</v>
      </c>
      <c r="D35" s="128">
        <v>1</v>
      </c>
      <c r="E35" s="128">
        <v>1</v>
      </c>
      <c r="F35" s="120">
        <f t="shared" si="0"/>
        <v>2</v>
      </c>
      <c r="G35" s="135"/>
      <c r="H35" s="16">
        <f t="shared" si="1"/>
        <v>0</v>
      </c>
    </row>
    <row r="36" spans="1:8" ht="36.75" customHeight="1" thickBot="1" x14ac:dyDescent="0.25">
      <c r="A36" s="82" t="s">
        <v>158</v>
      </c>
      <c r="B36" s="124" t="s">
        <v>16</v>
      </c>
      <c r="C36" s="102" t="s">
        <v>43</v>
      </c>
      <c r="D36" s="102">
        <v>1</v>
      </c>
      <c r="E36" s="134">
        <v>1</v>
      </c>
      <c r="F36" s="99">
        <f t="shared" si="0"/>
        <v>2</v>
      </c>
      <c r="G36" s="133"/>
      <c r="H36" s="16">
        <f t="shared" si="1"/>
        <v>0</v>
      </c>
    </row>
    <row r="37" spans="1:8" ht="26.25" thickBot="1" x14ac:dyDescent="0.25">
      <c r="A37" s="128" t="s">
        <v>159</v>
      </c>
      <c r="B37" s="104" t="s">
        <v>16</v>
      </c>
      <c r="C37" s="104" t="s">
        <v>44</v>
      </c>
      <c r="D37" s="104">
        <v>1</v>
      </c>
      <c r="E37" s="105">
        <v>1</v>
      </c>
      <c r="F37" s="99">
        <f t="shared" si="0"/>
        <v>2</v>
      </c>
      <c r="G37" s="132"/>
      <c r="H37" s="16">
        <f t="shared" si="1"/>
        <v>0</v>
      </c>
    </row>
    <row r="38" spans="1:8" ht="26.25" customHeight="1" thickBot="1" x14ac:dyDescent="0.25">
      <c r="A38" s="144" t="s">
        <v>160</v>
      </c>
      <c r="B38" s="131" t="s">
        <v>16</v>
      </c>
      <c r="C38" s="131" t="s">
        <v>42</v>
      </c>
      <c r="D38" s="131">
        <v>1</v>
      </c>
      <c r="E38" s="137">
        <v>2</v>
      </c>
      <c r="F38" s="99">
        <f t="shared" ref="F38" si="2">E38+D38</f>
        <v>3</v>
      </c>
      <c r="G38" s="138"/>
      <c r="H38" s="16">
        <v>0</v>
      </c>
    </row>
    <row r="39" spans="1:8" ht="39" thickBot="1" x14ac:dyDescent="0.25">
      <c r="A39" s="93" t="s">
        <v>165</v>
      </c>
      <c r="B39" s="131" t="s">
        <v>16</v>
      </c>
      <c r="C39" s="131" t="s">
        <v>49</v>
      </c>
      <c r="D39" s="131">
        <v>8</v>
      </c>
      <c r="E39" s="137">
        <v>17</v>
      </c>
      <c r="F39" s="99">
        <f>E39+D39</f>
        <v>25</v>
      </c>
      <c r="G39" s="138"/>
      <c r="H39" s="16">
        <v>0</v>
      </c>
    </row>
    <row r="40" spans="1:8" ht="20.25" customHeight="1" thickBot="1" x14ac:dyDescent="0.25">
      <c r="A40" s="315" t="s">
        <v>120</v>
      </c>
      <c r="B40" s="316"/>
      <c r="C40" s="316"/>
      <c r="D40" s="316"/>
      <c r="E40" s="316"/>
      <c r="F40" s="316"/>
      <c r="G40" s="317"/>
      <c r="H40" s="54">
        <f>SUM(H7:H39)</f>
        <v>0</v>
      </c>
    </row>
    <row r="41" spans="1:8" ht="15" thickBot="1" x14ac:dyDescent="0.25">
      <c r="A41" s="33"/>
      <c r="C41" s="66"/>
    </row>
    <row r="42" spans="1:8" ht="15.75" thickBot="1" x14ac:dyDescent="0.25">
      <c r="A42" s="208" t="s">
        <v>78</v>
      </c>
      <c r="B42" s="209"/>
      <c r="C42" s="209"/>
      <c r="D42" s="209"/>
      <c r="E42" s="210"/>
    </row>
    <row r="43" spans="1:8" x14ac:dyDescent="0.2">
      <c r="A43" s="318" t="s">
        <v>25</v>
      </c>
      <c r="B43" s="294" t="s">
        <v>26</v>
      </c>
      <c r="C43" s="296" t="s">
        <v>27</v>
      </c>
      <c r="D43" s="31" t="s">
        <v>28</v>
      </c>
      <c r="E43" s="32" t="s">
        <v>119</v>
      </c>
    </row>
    <row r="44" spans="1:8" ht="15" thickBot="1" x14ac:dyDescent="0.25">
      <c r="A44" s="319"/>
      <c r="B44" s="295"/>
      <c r="C44" s="297"/>
      <c r="D44" s="31" t="s">
        <v>7</v>
      </c>
      <c r="E44" s="32" t="s">
        <v>29</v>
      </c>
    </row>
    <row r="45" spans="1:8" ht="14.25" customHeight="1" thickBot="1" x14ac:dyDescent="0.25">
      <c r="A45" s="45">
        <v>1</v>
      </c>
      <c r="B45" s="46">
        <v>2</v>
      </c>
      <c r="C45" s="47">
        <v>3</v>
      </c>
      <c r="D45" s="366">
        <v>4</v>
      </c>
      <c r="E45" s="52" t="s">
        <v>30</v>
      </c>
    </row>
    <row r="46" spans="1:8" ht="31.5" customHeight="1" thickBot="1" x14ac:dyDescent="0.25">
      <c r="A46" s="211" t="s">
        <v>79</v>
      </c>
      <c r="B46" s="11" t="s">
        <v>31</v>
      </c>
      <c r="C46" s="11">
        <v>2</v>
      </c>
      <c r="D46" s="16"/>
      <c r="E46" s="16">
        <f>C46*D46</f>
        <v>0</v>
      </c>
    </row>
    <row r="47" spans="1:8" ht="30" customHeight="1" thickBot="1" x14ac:dyDescent="0.25">
      <c r="A47" s="212"/>
      <c r="B47" s="11" t="s">
        <v>32</v>
      </c>
      <c r="C47" s="11">
        <v>10</v>
      </c>
      <c r="D47" s="41"/>
      <c r="E47" s="16">
        <f t="shared" ref="E47:E48" si="3">C47*D47</f>
        <v>0</v>
      </c>
    </row>
    <row r="48" spans="1:8" ht="81" customHeight="1" thickBot="1" x14ac:dyDescent="0.25">
      <c r="A48" s="306"/>
      <c r="B48" s="11" t="s">
        <v>33</v>
      </c>
      <c r="C48" s="11">
        <v>5</v>
      </c>
      <c r="D48" s="41"/>
      <c r="E48" s="16">
        <f t="shared" si="3"/>
        <v>0</v>
      </c>
    </row>
    <row r="49" spans="1:8" ht="36.75" customHeight="1" thickBot="1" x14ac:dyDescent="0.25">
      <c r="A49" s="307" t="s">
        <v>120</v>
      </c>
      <c r="B49" s="308"/>
      <c r="C49" s="308"/>
      <c r="D49" s="309"/>
      <c r="E49" s="54">
        <f>SUM(E46:E48)</f>
        <v>0</v>
      </c>
    </row>
    <row r="50" spans="1:8" ht="15" thickBot="1" x14ac:dyDescent="0.25">
      <c r="A50" s="1"/>
      <c r="C50" s="66"/>
    </row>
    <row r="51" spans="1:8" ht="24.75" customHeight="1" x14ac:dyDescent="0.2">
      <c r="A51" s="298" t="s">
        <v>80</v>
      </c>
      <c r="B51" s="299"/>
      <c r="C51" s="299"/>
      <c r="D51" s="299"/>
      <c r="E51" s="299"/>
      <c r="F51" s="299"/>
      <c r="G51" s="300">
        <f>SUM(H40,E49)</f>
        <v>0</v>
      </c>
      <c r="H51" s="301"/>
    </row>
    <row r="52" spans="1:8" ht="23.25" customHeight="1" x14ac:dyDescent="0.2">
      <c r="A52" s="302" t="s">
        <v>66</v>
      </c>
      <c r="B52" s="303"/>
      <c r="C52" s="303"/>
      <c r="D52" s="303"/>
      <c r="E52" s="303"/>
      <c r="F52" s="303"/>
      <c r="G52" s="310">
        <f>0.25*G51</f>
        <v>0</v>
      </c>
      <c r="H52" s="311"/>
    </row>
    <row r="53" spans="1:8" ht="27" customHeight="1" thickBot="1" x14ac:dyDescent="0.25">
      <c r="A53" s="288" t="s">
        <v>81</v>
      </c>
      <c r="B53" s="289"/>
      <c r="C53" s="289"/>
      <c r="D53" s="289"/>
      <c r="E53" s="289"/>
      <c r="F53" s="289"/>
      <c r="G53" s="290">
        <f>SUM(G51:H52)</f>
        <v>0</v>
      </c>
      <c r="H53" s="291"/>
    </row>
    <row r="54" spans="1:8" x14ac:dyDescent="0.2">
      <c r="C54" s="66"/>
    </row>
  </sheetData>
  <mergeCells count="30">
    <mergeCell ref="A7:A14"/>
    <mergeCell ref="B7:B14"/>
    <mergeCell ref="A19:A23"/>
    <mergeCell ref="B19:B23"/>
    <mergeCell ref="A2:H2"/>
    <mergeCell ref="A3:H3"/>
    <mergeCell ref="A4:A5"/>
    <mergeCell ref="C4:C5"/>
    <mergeCell ref="G4:G5"/>
    <mergeCell ref="A34:A35"/>
    <mergeCell ref="B34:B35"/>
    <mergeCell ref="A40:G40"/>
    <mergeCell ref="A42:E42"/>
    <mergeCell ref="A43:A44"/>
    <mergeCell ref="B43:B44"/>
    <mergeCell ref="C43:C44"/>
    <mergeCell ref="A24:A26"/>
    <mergeCell ref="B24:B26"/>
    <mergeCell ref="A27:A28"/>
    <mergeCell ref="B27:B28"/>
    <mergeCell ref="A30:A31"/>
    <mergeCell ref="B30:B31"/>
    <mergeCell ref="A53:F53"/>
    <mergeCell ref="G53:H53"/>
    <mergeCell ref="A46:A48"/>
    <mergeCell ref="A49:D49"/>
    <mergeCell ref="A51:F51"/>
    <mergeCell ref="G51:H51"/>
    <mergeCell ref="A52:F52"/>
    <mergeCell ref="G52:H52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0"/>
  <sheetViews>
    <sheetView topLeftCell="A40" workbookViewId="0">
      <selection activeCell="F34" sqref="F34"/>
    </sheetView>
  </sheetViews>
  <sheetFormatPr defaultRowHeight="15" x14ac:dyDescent="0.25"/>
  <cols>
    <col min="1" max="1" width="22.85546875" customWidth="1"/>
    <col min="2" max="2" width="18.140625" customWidth="1"/>
    <col min="3" max="3" width="15.85546875" customWidth="1"/>
    <col min="4" max="6" width="22.85546875" customWidth="1"/>
    <col min="7" max="7" width="15.85546875" customWidth="1"/>
    <col min="8" max="8" width="22.85546875" customWidth="1"/>
  </cols>
  <sheetData>
    <row r="1" spans="1:8" s="17" customFormat="1" ht="14.25" x14ac:dyDescent="0.2">
      <c r="H1" s="15" t="s">
        <v>166</v>
      </c>
    </row>
    <row r="2" spans="1:8" s="17" customFormat="1" ht="28.5" customHeight="1" thickBot="1" x14ac:dyDescent="0.25">
      <c r="A2" s="272" t="s">
        <v>162</v>
      </c>
      <c r="B2" s="272"/>
      <c r="C2" s="272"/>
      <c r="D2" s="272"/>
      <c r="E2" s="272"/>
      <c r="F2" s="272"/>
      <c r="G2" s="272"/>
      <c r="H2" s="272"/>
    </row>
    <row r="3" spans="1:8" s="17" customFormat="1" ht="15.75" customHeight="1" thickBot="1" x14ac:dyDescent="0.25">
      <c r="A3" s="208" t="s">
        <v>82</v>
      </c>
      <c r="B3" s="209"/>
      <c r="C3" s="209"/>
      <c r="D3" s="209"/>
      <c r="E3" s="209"/>
      <c r="F3" s="209"/>
      <c r="G3" s="209"/>
      <c r="H3" s="215"/>
    </row>
    <row r="4" spans="1:8" s="17" customFormat="1" ht="26.25" customHeight="1" thickBot="1" x14ac:dyDescent="0.25">
      <c r="A4" s="278" t="s">
        <v>0</v>
      </c>
      <c r="B4" s="2" t="s">
        <v>1</v>
      </c>
      <c r="C4" s="280" t="s">
        <v>2</v>
      </c>
      <c r="D4" s="3" t="s">
        <v>3</v>
      </c>
      <c r="E4" s="3" t="s">
        <v>4</v>
      </c>
      <c r="F4" s="18" t="s">
        <v>5</v>
      </c>
      <c r="G4" s="282" t="s">
        <v>6</v>
      </c>
      <c r="H4" s="39" t="s">
        <v>121</v>
      </c>
    </row>
    <row r="5" spans="1:8" s="17" customFormat="1" thickBot="1" x14ac:dyDescent="0.25">
      <c r="A5" s="332"/>
      <c r="B5" s="37" t="s">
        <v>8</v>
      </c>
      <c r="C5" s="333"/>
      <c r="D5" s="5" t="s">
        <v>9</v>
      </c>
      <c r="E5" s="5" t="s">
        <v>9</v>
      </c>
      <c r="F5" s="20" t="s">
        <v>10</v>
      </c>
      <c r="G5" s="334"/>
      <c r="H5" s="3" t="s">
        <v>7</v>
      </c>
    </row>
    <row r="6" spans="1:8" s="44" customFormat="1" ht="14.25" customHeight="1" thickBot="1" x14ac:dyDescent="0.25">
      <c r="A6" s="45">
        <v>1</v>
      </c>
      <c r="B6" s="46">
        <v>2</v>
      </c>
      <c r="C6" s="47">
        <v>3</v>
      </c>
      <c r="D6" s="47">
        <v>4</v>
      </c>
      <c r="E6" s="48">
        <v>5</v>
      </c>
      <c r="F6" s="49" t="s">
        <v>11</v>
      </c>
      <c r="G6" s="47">
        <v>7</v>
      </c>
      <c r="H6" s="47" t="s">
        <v>12</v>
      </c>
    </row>
    <row r="7" spans="1:8" s="17" customFormat="1" ht="21.75" customHeight="1" thickBot="1" x14ac:dyDescent="0.25">
      <c r="A7" s="331" t="s">
        <v>132</v>
      </c>
      <c r="B7" s="331" t="s">
        <v>13</v>
      </c>
      <c r="C7" s="331" t="s">
        <v>131</v>
      </c>
      <c r="D7" s="56">
        <v>2</v>
      </c>
      <c r="E7" s="10" t="s">
        <v>15</v>
      </c>
      <c r="F7" s="6">
        <v>2</v>
      </c>
      <c r="G7" s="16"/>
      <c r="H7" s="16">
        <f>F7*G7</f>
        <v>0</v>
      </c>
    </row>
    <row r="8" spans="1:8" s="17" customFormat="1" ht="18" customHeight="1" thickBot="1" x14ac:dyDescent="0.25">
      <c r="A8" s="284"/>
      <c r="B8" s="284"/>
      <c r="C8" s="284"/>
      <c r="D8" s="60" t="s">
        <v>15</v>
      </c>
      <c r="E8" s="11">
        <v>25</v>
      </c>
      <c r="F8" s="6">
        <v>25</v>
      </c>
      <c r="G8" s="16"/>
      <c r="H8" s="16">
        <f t="shared" ref="H8:H34" si="0">F8*G8</f>
        <v>0</v>
      </c>
    </row>
    <row r="9" spans="1:8" s="17" customFormat="1" thickBot="1" x14ac:dyDescent="0.25">
      <c r="A9" s="273" t="s">
        <v>133</v>
      </c>
      <c r="B9" s="331" t="s">
        <v>13</v>
      </c>
      <c r="C9" s="331" t="s">
        <v>134</v>
      </c>
      <c r="D9" s="56">
        <v>1</v>
      </c>
      <c r="E9" s="10" t="s">
        <v>15</v>
      </c>
      <c r="F9" s="6">
        <v>1</v>
      </c>
      <c r="G9" s="16"/>
      <c r="H9" s="16">
        <f t="shared" si="0"/>
        <v>0</v>
      </c>
    </row>
    <row r="10" spans="1:8" s="17" customFormat="1" thickBot="1" x14ac:dyDescent="0.25">
      <c r="A10" s="274"/>
      <c r="B10" s="284"/>
      <c r="C10" s="284"/>
      <c r="D10" s="60" t="s">
        <v>15</v>
      </c>
      <c r="E10" s="11">
        <v>70</v>
      </c>
      <c r="F10" s="6">
        <v>70</v>
      </c>
      <c r="G10" s="16"/>
      <c r="H10" s="16">
        <f t="shared" si="0"/>
        <v>0</v>
      </c>
    </row>
    <row r="11" spans="1:8" s="17" customFormat="1" thickBot="1" x14ac:dyDescent="0.25">
      <c r="A11" s="335"/>
      <c r="B11" s="11" t="s">
        <v>16</v>
      </c>
      <c r="C11" s="22" t="s">
        <v>48</v>
      </c>
      <c r="D11" s="58">
        <v>1</v>
      </c>
      <c r="E11" s="6">
        <v>1</v>
      </c>
      <c r="F11" s="6">
        <v>1</v>
      </c>
      <c r="G11" s="16"/>
      <c r="H11" s="16">
        <f t="shared" si="0"/>
        <v>0</v>
      </c>
    </row>
    <row r="12" spans="1:8" s="17" customFormat="1" ht="15" customHeight="1" thickBot="1" x14ac:dyDescent="0.25">
      <c r="A12" s="273" t="s">
        <v>83</v>
      </c>
      <c r="B12" s="11" t="s">
        <v>84</v>
      </c>
      <c r="C12" s="22" t="s">
        <v>85</v>
      </c>
      <c r="D12" s="60" t="s">
        <v>15</v>
      </c>
      <c r="E12" s="10" t="s">
        <v>15</v>
      </c>
      <c r="F12" s="6">
        <v>1</v>
      </c>
      <c r="G12" s="16"/>
      <c r="H12" s="16">
        <f t="shared" si="0"/>
        <v>0</v>
      </c>
    </row>
    <row r="13" spans="1:8" s="17" customFormat="1" ht="24.75" customHeight="1" thickBot="1" x14ac:dyDescent="0.25">
      <c r="A13" s="274"/>
      <c r="B13" s="11" t="s">
        <v>16</v>
      </c>
      <c r="C13" s="22" t="s">
        <v>18</v>
      </c>
      <c r="D13" s="56">
        <v>6</v>
      </c>
      <c r="E13" s="11">
        <v>6</v>
      </c>
      <c r="F13" s="6">
        <v>12</v>
      </c>
      <c r="G13" s="16"/>
      <c r="H13" s="16">
        <f t="shared" si="0"/>
        <v>0</v>
      </c>
    </row>
    <row r="14" spans="1:8" s="17" customFormat="1" thickBot="1" x14ac:dyDescent="0.25">
      <c r="A14" s="274"/>
      <c r="B14" s="11" t="s">
        <v>16</v>
      </c>
      <c r="C14" s="22" t="s">
        <v>45</v>
      </c>
      <c r="D14" s="56">
        <v>2</v>
      </c>
      <c r="E14" s="11">
        <v>2</v>
      </c>
      <c r="F14" s="6">
        <v>4</v>
      </c>
      <c r="G14" s="16"/>
      <c r="H14" s="16">
        <f t="shared" si="0"/>
        <v>0</v>
      </c>
    </row>
    <row r="15" spans="1:8" s="17" customFormat="1" thickBot="1" x14ac:dyDescent="0.25">
      <c r="A15" s="274"/>
      <c r="B15" s="331" t="s">
        <v>13</v>
      </c>
      <c r="C15" s="331" t="s">
        <v>18</v>
      </c>
      <c r="D15" s="56">
        <v>1</v>
      </c>
      <c r="E15" s="10" t="s">
        <v>15</v>
      </c>
      <c r="F15" s="9">
        <v>1</v>
      </c>
      <c r="G15" s="16"/>
      <c r="H15" s="16">
        <f t="shared" si="0"/>
        <v>0</v>
      </c>
    </row>
    <row r="16" spans="1:8" s="17" customFormat="1" thickBot="1" x14ac:dyDescent="0.25">
      <c r="A16" s="284"/>
      <c r="B16" s="284"/>
      <c r="C16" s="284"/>
      <c r="D16" s="60" t="s">
        <v>15</v>
      </c>
      <c r="E16" s="11">
        <v>7</v>
      </c>
      <c r="F16" s="61">
        <v>7</v>
      </c>
      <c r="G16" s="16"/>
      <c r="H16" s="16">
        <f t="shared" si="0"/>
        <v>0</v>
      </c>
    </row>
    <row r="17" spans="1:8" s="17" customFormat="1" ht="26.25" thickBot="1" x14ac:dyDescent="0.25">
      <c r="A17" s="139" t="s">
        <v>164</v>
      </c>
      <c r="B17" s="25" t="s">
        <v>16</v>
      </c>
      <c r="C17" s="8" t="s">
        <v>70</v>
      </c>
      <c r="D17" s="55">
        <v>1</v>
      </c>
      <c r="E17" s="25">
        <v>1</v>
      </c>
      <c r="F17" s="9">
        <v>2</v>
      </c>
      <c r="G17" s="16"/>
      <c r="H17" s="16">
        <f t="shared" si="0"/>
        <v>0</v>
      </c>
    </row>
    <row r="18" spans="1:8" s="17" customFormat="1" ht="16.5" customHeight="1" thickBot="1" x14ac:dyDescent="0.25">
      <c r="A18" s="331" t="s">
        <v>86</v>
      </c>
      <c r="B18" s="331" t="s">
        <v>13</v>
      </c>
      <c r="C18" s="331" t="s">
        <v>40</v>
      </c>
      <c r="D18" s="35">
        <v>2</v>
      </c>
      <c r="E18" s="64" t="s">
        <v>15</v>
      </c>
      <c r="F18" s="61">
        <v>2</v>
      </c>
      <c r="G18" s="16"/>
      <c r="H18" s="16">
        <f t="shared" si="0"/>
        <v>0</v>
      </c>
    </row>
    <row r="19" spans="1:8" s="17" customFormat="1" ht="17.25" customHeight="1" thickBot="1" x14ac:dyDescent="0.25">
      <c r="A19" s="274"/>
      <c r="B19" s="284"/>
      <c r="C19" s="284"/>
      <c r="D19" s="60" t="s">
        <v>15</v>
      </c>
      <c r="E19" s="11">
        <v>23</v>
      </c>
      <c r="F19" s="9">
        <v>23</v>
      </c>
      <c r="G19" s="16"/>
      <c r="H19" s="16">
        <f t="shared" si="0"/>
        <v>0</v>
      </c>
    </row>
    <row r="20" spans="1:8" s="17" customFormat="1" ht="23.25" customHeight="1" thickBot="1" x14ac:dyDescent="0.25">
      <c r="A20" s="284"/>
      <c r="B20" s="11" t="s">
        <v>16</v>
      </c>
      <c r="C20" s="22" t="s">
        <v>70</v>
      </c>
      <c r="D20" s="56">
        <v>1</v>
      </c>
      <c r="E20" s="11">
        <v>1</v>
      </c>
      <c r="F20" s="61">
        <v>2</v>
      </c>
      <c r="G20" s="16"/>
      <c r="H20" s="16">
        <f t="shared" si="0"/>
        <v>0</v>
      </c>
    </row>
    <row r="21" spans="1:8" s="17" customFormat="1" ht="26.25" thickBot="1" x14ac:dyDescent="0.25">
      <c r="A21" s="273" t="s">
        <v>87</v>
      </c>
      <c r="B21" s="11" t="s">
        <v>16</v>
      </c>
      <c r="C21" s="22" t="s">
        <v>88</v>
      </c>
      <c r="D21" s="56">
        <v>8</v>
      </c>
      <c r="E21" s="11">
        <v>14</v>
      </c>
      <c r="F21" s="6">
        <v>22</v>
      </c>
      <c r="G21" s="16"/>
      <c r="H21" s="16">
        <f t="shared" si="0"/>
        <v>0</v>
      </c>
    </row>
    <row r="22" spans="1:8" s="17" customFormat="1" thickBot="1" x14ac:dyDescent="0.25">
      <c r="A22" s="274"/>
      <c r="B22" s="11" t="s">
        <v>16</v>
      </c>
      <c r="C22" s="22" t="s">
        <v>70</v>
      </c>
      <c r="D22" s="56">
        <v>1</v>
      </c>
      <c r="E22" s="11">
        <v>1</v>
      </c>
      <c r="F22" s="6">
        <v>2</v>
      </c>
      <c r="G22" s="16"/>
      <c r="H22" s="16">
        <f t="shared" si="0"/>
        <v>0</v>
      </c>
    </row>
    <row r="23" spans="1:8" s="17" customFormat="1" thickBot="1" x14ac:dyDescent="0.25">
      <c r="A23" s="284"/>
      <c r="B23" s="11" t="s">
        <v>16</v>
      </c>
      <c r="C23" s="22" t="s">
        <v>48</v>
      </c>
      <c r="D23" s="56">
        <v>4</v>
      </c>
      <c r="E23" s="11">
        <v>5</v>
      </c>
      <c r="F23" s="6">
        <v>9</v>
      </c>
      <c r="G23" s="16"/>
      <c r="H23" s="16">
        <f t="shared" si="0"/>
        <v>0</v>
      </c>
    </row>
    <row r="24" spans="1:8" s="17" customFormat="1" thickBot="1" x14ac:dyDescent="0.25">
      <c r="A24" s="273" t="s">
        <v>89</v>
      </c>
      <c r="B24" s="25" t="s">
        <v>16</v>
      </c>
      <c r="C24" s="8" t="s">
        <v>43</v>
      </c>
      <c r="D24" s="56">
        <v>1</v>
      </c>
      <c r="E24" s="11">
        <v>1</v>
      </c>
      <c r="F24" s="9">
        <v>2</v>
      </c>
      <c r="G24" s="16"/>
      <c r="H24" s="16">
        <f t="shared" si="0"/>
        <v>0</v>
      </c>
    </row>
    <row r="25" spans="1:8" s="17" customFormat="1" thickBot="1" x14ac:dyDescent="0.25">
      <c r="A25" s="274"/>
      <c r="B25" s="63" t="s">
        <v>16</v>
      </c>
      <c r="C25" s="34" t="s">
        <v>17</v>
      </c>
      <c r="D25" s="56">
        <v>3</v>
      </c>
      <c r="E25" s="11">
        <v>3</v>
      </c>
      <c r="F25" s="61">
        <v>6</v>
      </c>
      <c r="G25" s="16"/>
      <c r="H25" s="16">
        <f t="shared" si="0"/>
        <v>0</v>
      </c>
    </row>
    <row r="26" spans="1:8" s="17" customFormat="1" thickBot="1" x14ac:dyDescent="0.25">
      <c r="A26" s="274"/>
      <c r="B26" s="11" t="s">
        <v>16</v>
      </c>
      <c r="C26" s="22" t="s">
        <v>47</v>
      </c>
      <c r="D26" s="56">
        <v>2</v>
      </c>
      <c r="E26" s="11">
        <v>2</v>
      </c>
      <c r="F26" s="6">
        <v>4</v>
      </c>
      <c r="G26" s="16"/>
      <c r="H26" s="16">
        <f t="shared" si="0"/>
        <v>0</v>
      </c>
    </row>
    <row r="27" spans="1:8" s="17" customFormat="1" thickBot="1" x14ac:dyDescent="0.25">
      <c r="A27" s="275"/>
      <c r="B27" s="11" t="s">
        <v>16</v>
      </c>
      <c r="C27" s="22" t="s">
        <v>41</v>
      </c>
      <c r="D27" s="56">
        <v>1</v>
      </c>
      <c r="E27" s="11">
        <v>1</v>
      </c>
      <c r="F27" s="6">
        <v>2</v>
      </c>
      <c r="G27" s="16"/>
      <c r="H27" s="16">
        <f t="shared" si="0"/>
        <v>0</v>
      </c>
    </row>
    <row r="28" spans="1:8" s="17" customFormat="1" thickBot="1" x14ac:dyDescent="0.25">
      <c r="A28" s="331" t="s">
        <v>135</v>
      </c>
      <c r="B28" s="331" t="s">
        <v>13</v>
      </c>
      <c r="C28" s="331" t="s">
        <v>90</v>
      </c>
      <c r="D28" s="56">
        <v>1</v>
      </c>
      <c r="E28" s="10" t="s">
        <v>15</v>
      </c>
      <c r="F28" s="6">
        <v>1</v>
      </c>
      <c r="G28" s="16"/>
      <c r="H28" s="16">
        <f t="shared" si="0"/>
        <v>0</v>
      </c>
    </row>
    <row r="29" spans="1:8" s="17" customFormat="1" ht="14.25" customHeight="1" thickBot="1" x14ac:dyDescent="0.25">
      <c r="A29" s="274"/>
      <c r="B29" s="284"/>
      <c r="C29" s="284"/>
      <c r="D29" s="60" t="s">
        <v>15</v>
      </c>
      <c r="E29" s="11">
        <v>21</v>
      </c>
      <c r="F29" s="6">
        <v>21</v>
      </c>
      <c r="G29" s="16"/>
      <c r="H29" s="16">
        <f t="shared" si="0"/>
        <v>0</v>
      </c>
    </row>
    <row r="30" spans="1:8" s="17" customFormat="1" thickBot="1" x14ac:dyDescent="0.25">
      <c r="A30" s="275"/>
      <c r="B30" s="11" t="s">
        <v>16</v>
      </c>
      <c r="C30" s="22" t="s">
        <v>17</v>
      </c>
      <c r="D30" s="56">
        <v>1</v>
      </c>
      <c r="E30" s="11">
        <v>1</v>
      </c>
      <c r="F30" s="6">
        <v>2</v>
      </c>
      <c r="G30" s="16"/>
      <c r="H30" s="16">
        <f t="shared" si="0"/>
        <v>0</v>
      </c>
    </row>
    <row r="31" spans="1:8" s="17" customFormat="1" thickBot="1" x14ac:dyDescent="0.25">
      <c r="A31" s="331" t="s">
        <v>136</v>
      </c>
      <c r="B31" s="331" t="s">
        <v>13</v>
      </c>
      <c r="C31" s="331" t="s">
        <v>48</v>
      </c>
      <c r="D31" s="35">
        <v>2</v>
      </c>
      <c r="E31" s="64" t="s">
        <v>15</v>
      </c>
      <c r="F31" s="61">
        <v>2</v>
      </c>
      <c r="G31" s="16"/>
      <c r="H31" s="16">
        <f t="shared" si="0"/>
        <v>0</v>
      </c>
    </row>
    <row r="32" spans="1:8" s="17" customFormat="1" thickBot="1" x14ac:dyDescent="0.25">
      <c r="A32" s="274"/>
      <c r="B32" s="284"/>
      <c r="C32" s="284"/>
      <c r="D32" s="60" t="s">
        <v>15</v>
      </c>
      <c r="E32" s="11">
        <v>25</v>
      </c>
      <c r="F32" s="9">
        <v>25</v>
      </c>
      <c r="G32" s="16"/>
      <c r="H32" s="16">
        <f t="shared" si="0"/>
        <v>0</v>
      </c>
    </row>
    <row r="33" spans="1:8" s="17" customFormat="1" thickBot="1" x14ac:dyDescent="0.25">
      <c r="A33" s="284"/>
      <c r="B33" s="11" t="s">
        <v>16</v>
      </c>
      <c r="C33" s="22" t="s">
        <v>48</v>
      </c>
      <c r="D33" s="56">
        <v>1</v>
      </c>
      <c r="E33" s="11">
        <v>1</v>
      </c>
      <c r="F33" s="61">
        <v>2</v>
      </c>
      <c r="G33" s="16"/>
      <c r="H33" s="16">
        <f t="shared" si="0"/>
        <v>0</v>
      </c>
    </row>
    <row r="34" spans="1:8" s="17" customFormat="1" ht="26.25" thickBot="1" x14ac:dyDescent="0.25">
      <c r="A34" s="59" t="s">
        <v>91</v>
      </c>
      <c r="B34" s="7" t="s">
        <v>16</v>
      </c>
      <c r="C34" s="36" t="s">
        <v>18</v>
      </c>
      <c r="D34" s="59">
        <v>1</v>
      </c>
      <c r="E34" s="7">
        <v>2</v>
      </c>
      <c r="F34" s="28">
        <v>3</v>
      </c>
      <c r="G34" s="16"/>
      <c r="H34" s="16">
        <f t="shared" si="0"/>
        <v>0</v>
      </c>
    </row>
    <row r="35" spans="1:8" s="17" customFormat="1" ht="20.25" customHeight="1" thickBot="1" x14ac:dyDescent="0.25">
      <c r="A35" s="205" t="s">
        <v>24</v>
      </c>
      <c r="B35" s="206"/>
      <c r="C35" s="206"/>
      <c r="D35" s="206"/>
      <c r="E35" s="206"/>
      <c r="F35" s="206"/>
      <c r="G35" s="207"/>
      <c r="H35" s="54">
        <f>SUM(H7:H34)</f>
        <v>0</v>
      </c>
    </row>
    <row r="36" spans="1:8" s="17" customFormat="1" ht="15.75" thickBot="1" x14ac:dyDescent="0.25">
      <c r="A36" s="29"/>
    </row>
    <row r="37" spans="1:8" s="17" customFormat="1" ht="15.75" customHeight="1" thickBot="1" x14ac:dyDescent="0.25">
      <c r="A37" s="208" t="s">
        <v>147</v>
      </c>
      <c r="B37" s="209"/>
      <c r="C37" s="209"/>
      <c r="D37" s="209"/>
      <c r="E37" s="215"/>
    </row>
    <row r="38" spans="1:8" s="17" customFormat="1" ht="14.25" x14ac:dyDescent="0.2">
      <c r="A38" s="329" t="s">
        <v>25</v>
      </c>
      <c r="B38" s="294" t="s">
        <v>26</v>
      </c>
      <c r="C38" s="296" t="s">
        <v>27</v>
      </c>
      <c r="D38" s="31" t="s">
        <v>28</v>
      </c>
      <c r="E38" s="32" t="s">
        <v>119</v>
      </c>
    </row>
    <row r="39" spans="1:8" s="17" customFormat="1" thickBot="1" x14ac:dyDescent="0.25">
      <c r="A39" s="330"/>
      <c r="B39" s="295"/>
      <c r="C39" s="297"/>
      <c r="D39" s="31" t="s">
        <v>7</v>
      </c>
      <c r="E39" s="32" t="s">
        <v>29</v>
      </c>
    </row>
    <row r="40" spans="1:8" s="17" customFormat="1" ht="19.5" customHeight="1" thickBot="1" x14ac:dyDescent="0.25">
      <c r="A40" s="45">
        <v>1</v>
      </c>
      <c r="B40" s="46">
        <v>2</v>
      </c>
      <c r="C40" s="47">
        <v>3</v>
      </c>
      <c r="D40" s="366">
        <v>4</v>
      </c>
      <c r="E40" s="52" t="s">
        <v>30</v>
      </c>
    </row>
    <row r="41" spans="1:8" s="17" customFormat="1" ht="45" customHeight="1" thickBot="1" x14ac:dyDescent="0.25">
      <c r="A41" s="211" t="s">
        <v>148</v>
      </c>
      <c r="B41" s="11" t="s">
        <v>31</v>
      </c>
      <c r="C41" s="11">
        <v>4</v>
      </c>
      <c r="D41" s="16"/>
      <c r="E41" s="16">
        <f>D41*C41</f>
        <v>0</v>
      </c>
    </row>
    <row r="42" spans="1:8" s="17" customFormat="1" ht="45.75" customHeight="1" thickBot="1" x14ac:dyDescent="0.25">
      <c r="A42" s="212"/>
      <c r="B42" s="11" t="s">
        <v>32</v>
      </c>
      <c r="C42" s="11">
        <v>10</v>
      </c>
      <c r="D42" s="16"/>
      <c r="E42" s="16">
        <f t="shared" ref="E42:E43" si="1">D42*C42</f>
        <v>0</v>
      </c>
    </row>
    <row r="43" spans="1:8" s="17" customFormat="1" ht="81" customHeight="1" thickBot="1" x14ac:dyDescent="0.25">
      <c r="A43" s="213"/>
      <c r="B43" s="7" t="s">
        <v>33</v>
      </c>
      <c r="C43" s="7">
        <v>5</v>
      </c>
      <c r="D43" s="16"/>
      <c r="E43" s="16">
        <f t="shared" si="1"/>
        <v>0</v>
      </c>
    </row>
    <row r="44" spans="1:8" ht="22.5" customHeight="1" thickBot="1" x14ac:dyDescent="0.3">
      <c r="A44" s="205" t="s">
        <v>120</v>
      </c>
      <c r="B44" s="206"/>
      <c r="C44" s="206"/>
      <c r="D44" s="207"/>
      <c r="E44" s="54">
        <f>SUM(E41:E43)</f>
        <v>0</v>
      </c>
      <c r="F44" s="17"/>
      <c r="G44" s="17"/>
      <c r="H44" s="17"/>
    </row>
    <row r="45" spans="1:8" x14ac:dyDescent="0.25">
      <c r="A45" s="62"/>
      <c r="B45" s="17"/>
      <c r="C45" s="17"/>
      <c r="D45" s="17"/>
      <c r="E45" s="17"/>
      <c r="F45" s="17"/>
      <c r="G45" s="17"/>
      <c r="H45" s="17"/>
    </row>
    <row r="46" spans="1:8" ht="15.75" thickBot="1" x14ac:dyDescent="0.3">
      <c r="A46" s="62"/>
      <c r="B46" s="17"/>
      <c r="C46" s="17"/>
      <c r="D46" s="17"/>
      <c r="E46" s="17"/>
      <c r="F46" s="17"/>
      <c r="G46" s="17"/>
      <c r="H46" s="17"/>
    </row>
    <row r="47" spans="1:8" ht="19.5" customHeight="1" x14ac:dyDescent="0.25">
      <c r="A47" s="323" t="s">
        <v>92</v>
      </c>
      <c r="B47" s="324"/>
      <c r="C47" s="324"/>
      <c r="D47" s="324"/>
      <c r="E47" s="324"/>
      <c r="F47" s="325"/>
      <c r="G47" s="300">
        <f>SUM(H35,E44)</f>
        <v>0</v>
      </c>
      <c r="H47" s="301"/>
    </row>
    <row r="48" spans="1:8" ht="18.75" customHeight="1" x14ac:dyDescent="0.25">
      <c r="A48" s="326" t="s">
        <v>66</v>
      </c>
      <c r="B48" s="327"/>
      <c r="C48" s="327"/>
      <c r="D48" s="327"/>
      <c r="E48" s="327"/>
      <c r="F48" s="328"/>
      <c r="G48" s="310">
        <f>0.25*G47</f>
        <v>0</v>
      </c>
      <c r="H48" s="311"/>
    </row>
    <row r="49" spans="1:8" ht="17.25" customHeight="1" thickBot="1" x14ac:dyDescent="0.3">
      <c r="A49" s="320" t="s">
        <v>93</v>
      </c>
      <c r="B49" s="321"/>
      <c r="C49" s="321"/>
      <c r="D49" s="321"/>
      <c r="E49" s="321"/>
      <c r="F49" s="322"/>
      <c r="G49" s="290">
        <f>SUM(G47:H48)</f>
        <v>0</v>
      </c>
      <c r="H49" s="291"/>
    </row>
    <row r="50" spans="1:8" x14ac:dyDescent="0.25">
      <c r="A50" s="14"/>
      <c r="B50" s="17"/>
      <c r="C50" s="17"/>
      <c r="D50" s="17"/>
      <c r="E50" s="17"/>
      <c r="F50" s="17"/>
      <c r="G50" s="17"/>
      <c r="H50" s="17"/>
    </row>
  </sheetData>
  <mergeCells count="38">
    <mergeCell ref="A2:H2"/>
    <mergeCell ref="C15:C16"/>
    <mergeCell ref="A12:A16"/>
    <mergeCell ref="A3:H3"/>
    <mergeCell ref="A4:A5"/>
    <mergeCell ref="C4:C5"/>
    <mergeCell ref="G4:G5"/>
    <mergeCell ref="A7:A8"/>
    <mergeCell ref="B7:B8"/>
    <mergeCell ref="C7:C8"/>
    <mergeCell ref="B15:B16"/>
    <mergeCell ref="A9:A11"/>
    <mergeCell ref="B9:B10"/>
    <mergeCell ref="C9:C10"/>
    <mergeCell ref="A28:A30"/>
    <mergeCell ref="B28:B29"/>
    <mergeCell ref="C28:C29"/>
    <mergeCell ref="A18:A20"/>
    <mergeCell ref="B18:B19"/>
    <mergeCell ref="C18:C19"/>
    <mergeCell ref="A21:A23"/>
    <mergeCell ref="A24:A27"/>
    <mergeCell ref="A37:E37"/>
    <mergeCell ref="A38:A39"/>
    <mergeCell ref="B38:B39"/>
    <mergeCell ref="C38:C39"/>
    <mergeCell ref="A31:A33"/>
    <mergeCell ref="B31:B32"/>
    <mergeCell ref="C31:C32"/>
    <mergeCell ref="A35:G35"/>
    <mergeCell ref="A49:F49"/>
    <mergeCell ref="G49:H49"/>
    <mergeCell ref="A41:A43"/>
    <mergeCell ref="A44:D44"/>
    <mergeCell ref="A47:F47"/>
    <mergeCell ref="G47:H47"/>
    <mergeCell ref="A48:F48"/>
    <mergeCell ref="G48:H48"/>
  </mergeCells>
  <pageMargins left="0.70866141732283472" right="0.31496062992125984" top="0.55118110236220474" bottom="0.74803149606299213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5"/>
  <sheetViews>
    <sheetView topLeftCell="A34" workbookViewId="0">
      <selection activeCell="G43" sqref="G43"/>
    </sheetView>
  </sheetViews>
  <sheetFormatPr defaultRowHeight="12.75" x14ac:dyDescent="0.2"/>
  <cols>
    <col min="1" max="8" width="20.28515625" style="43" customWidth="1"/>
    <col min="9" max="9" width="12" style="43" customWidth="1"/>
    <col min="10" max="16384" width="9.140625" style="43"/>
  </cols>
  <sheetData>
    <row r="1" spans="1:8" s="17" customFormat="1" ht="14.25" x14ac:dyDescent="0.2">
      <c r="A1" s="67"/>
      <c r="B1" s="67"/>
      <c r="C1" s="67"/>
      <c r="D1" s="67"/>
      <c r="E1" s="67"/>
      <c r="F1" s="67"/>
      <c r="G1" s="67"/>
      <c r="H1" s="68" t="s">
        <v>167</v>
      </c>
    </row>
    <row r="2" spans="1:8" s="17" customFormat="1" ht="28.5" customHeight="1" thickBot="1" x14ac:dyDescent="0.25">
      <c r="A2" s="350" t="s">
        <v>163</v>
      </c>
      <c r="B2" s="350"/>
      <c r="C2" s="350"/>
      <c r="D2" s="350"/>
      <c r="E2" s="350"/>
      <c r="F2" s="350"/>
      <c r="G2" s="350"/>
      <c r="H2" s="350"/>
    </row>
    <row r="3" spans="1:8" s="17" customFormat="1" ht="15.75" customHeight="1" thickBot="1" x14ac:dyDescent="0.25">
      <c r="A3" s="357" t="s">
        <v>94</v>
      </c>
      <c r="B3" s="358"/>
      <c r="C3" s="358"/>
      <c r="D3" s="358"/>
      <c r="E3" s="358"/>
      <c r="F3" s="358"/>
      <c r="G3" s="358"/>
      <c r="H3" s="359"/>
    </row>
    <row r="4" spans="1:8" s="42" customFormat="1" ht="26.25" thickBot="1" x14ac:dyDescent="0.25">
      <c r="A4" s="360" t="s">
        <v>0</v>
      </c>
      <c r="B4" s="69" t="s">
        <v>1</v>
      </c>
      <c r="C4" s="362" t="s">
        <v>2</v>
      </c>
      <c r="D4" s="70" t="s">
        <v>3</v>
      </c>
      <c r="E4" s="70" t="s">
        <v>95</v>
      </c>
      <c r="F4" s="71" t="s">
        <v>5</v>
      </c>
      <c r="G4" s="72" t="s">
        <v>96</v>
      </c>
      <c r="H4" s="364" t="s">
        <v>123</v>
      </c>
    </row>
    <row r="5" spans="1:8" s="42" customFormat="1" ht="13.5" thickBot="1" x14ac:dyDescent="0.25">
      <c r="A5" s="361"/>
      <c r="B5" s="73" t="s">
        <v>8</v>
      </c>
      <c r="C5" s="363"/>
      <c r="D5" s="74" t="s">
        <v>9</v>
      </c>
      <c r="E5" s="74" t="s">
        <v>9</v>
      </c>
      <c r="F5" s="75" t="s">
        <v>10</v>
      </c>
      <c r="G5" s="76" t="s">
        <v>7</v>
      </c>
      <c r="H5" s="365"/>
    </row>
    <row r="6" spans="1:8" s="44" customFormat="1" ht="14.25" customHeight="1" thickBot="1" x14ac:dyDescent="0.25">
      <c r="A6" s="77">
        <v>1</v>
      </c>
      <c r="B6" s="78">
        <v>2</v>
      </c>
      <c r="C6" s="79">
        <v>3</v>
      </c>
      <c r="D6" s="79">
        <v>4</v>
      </c>
      <c r="E6" s="80">
        <v>5</v>
      </c>
      <c r="F6" s="81" t="s">
        <v>11</v>
      </c>
      <c r="G6" s="79">
        <v>7</v>
      </c>
      <c r="H6" s="79" t="s">
        <v>12</v>
      </c>
    </row>
    <row r="7" spans="1:8" s="42" customFormat="1" ht="18.75" customHeight="1" thickBot="1" x14ac:dyDescent="0.25">
      <c r="A7" s="229" t="s">
        <v>97</v>
      </c>
      <c r="B7" s="229" t="s">
        <v>16</v>
      </c>
      <c r="C7" s="83" t="s">
        <v>43</v>
      </c>
      <c r="D7" s="83">
        <v>2</v>
      </c>
      <c r="E7" s="84">
        <v>2</v>
      </c>
      <c r="F7" s="85">
        <f>E7+D7</f>
        <v>4</v>
      </c>
      <c r="G7" s="86"/>
      <c r="H7" s="86">
        <f>G7*F7</f>
        <v>0</v>
      </c>
    </row>
    <row r="8" spans="1:8" s="42" customFormat="1" ht="15.75" thickBot="1" x14ac:dyDescent="0.25">
      <c r="A8" s="224"/>
      <c r="B8" s="224"/>
      <c r="C8" s="87" t="s">
        <v>41</v>
      </c>
      <c r="D8" s="87">
        <v>2</v>
      </c>
      <c r="E8" s="88">
        <v>2</v>
      </c>
      <c r="F8" s="89">
        <f t="shared" ref="F8:F34" si="0">E8+D8</f>
        <v>4</v>
      </c>
      <c r="G8" s="90"/>
      <c r="H8" s="86">
        <f t="shared" ref="H8:H34" si="1">G8*F8</f>
        <v>0</v>
      </c>
    </row>
    <row r="9" spans="1:8" s="42" customFormat="1" ht="15.75" thickBot="1" x14ac:dyDescent="0.25">
      <c r="A9" s="224"/>
      <c r="B9" s="224"/>
      <c r="C9" s="87" t="s">
        <v>98</v>
      </c>
      <c r="D9" s="87">
        <v>1</v>
      </c>
      <c r="E9" s="88">
        <v>1</v>
      </c>
      <c r="F9" s="89">
        <f t="shared" si="0"/>
        <v>2</v>
      </c>
      <c r="G9" s="90"/>
      <c r="H9" s="86">
        <f t="shared" si="1"/>
        <v>0</v>
      </c>
    </row>
    <row r="10" spans="1:8" s="42" customFormat="1" ht="15.75" thickBot="1" x14ac:dyDescent="0.25">
      <c r="A10" s="312"/>
      <c r="B10" s="312"/>
      <c r="C10" s="83" t="s">
        <v>99</v>
      </c>
      <c r="D10" s="83">
        <v>3</v>
      </c>
      <c r="E10" s="84">
        <v>3</v>
      </c>
      <c r="F10" s="85">
        <f t="shared" si="0"/>
        <v>6</v>
      </c>
      <c r="G10" s="86"/>
      <c r="H10" s="86">
        <f t="shared" si="1"/>
        <v>0</v>
      </c>
    </row>
    <row r="11" spans="1:8" s="42" customFormat="1" ht="13.5" customHeight="1" thickBot="1" x14ac:dyDescent="0.25">
      <c r="A11" s="229" t="s">
        <v>100</v>
      </c>
      <c r="B11" s="229" t="s">
        <v>16</v>
      </c>
      <c r="C11" s="91" t="s">
        <v>101</v>
      </c>
      <c r="D11" s="91">
        <v>1</v>
      </c>
      <c r="E11" s="92">
        <v>1</v>
      </c>
      <c r="F11" s="89">
        <f t="shared" si="0"/>
        <v>2</v>
      </c>
      <c r="G11" s="90"/>
      <c r="H11" s="86">
        <f t="shared" si="1"/>
        <v>0</v>
      </c>
    </row>
    <row r="12" spans="1:8" s="42" customFormat="1" ht="15.75" thickBot="1" x14ac:dyDescent="0.25">
      <c r="A12" s="224"/>
      <c r="B12" s="224"/>
      <c r="C12" s="91" t="s">
        <v>102</v>
      </c>
      <c r="D12" s="91">
        <v>2</v>
      </c>
      <c r="E12" s="92">
        <v>2</v>
      </c>
      <c r="F12" s="89">
        <f t="shared" si="0"/>
        <v>4</v>
      </c>
      <c r="G12" s="90"/>
      <c r="H12" s="86">
        <f t="shared" si="1"/>
        <v>0</v>
      </c>
    </row>
    <row r="13" spans="1:8" s="42" customFormat="1" ht="15.75" thickBot="1" x14ac:dyDescent="0.25">
      <c r="A13" s="224"/>
      <c r="B13" s="224"/>
      <c r="C13" s="87" t="s">
        <v>103</v>
      </c>
      <c r="D13" s="87">
        <v>2</v>
      </c>
      <c r="E13" s="88">
        <v>2</v>
      </c>
      <c r="F13" s="89">
        <f t="shared" si="0"/>
        <v>4</v>
      </c>
      <c r="G13" s="90"/>
      <c r="H13" s="86">
        <f t="shared" si="1"/>
        <v>0</v>
      </c>
    </row>
    <row r="14" spans="1:8" s="42" customFormat="1" ht="15.75" thickBot="1" x14ac:dyDescent="0.25">
      <c r="A14" s="224"/>
      <c r="B14" s="224"/>
      <c r="C14" s="87" t="s">
        <v>104</v>
      </c>
      <c r="D14" s="87">
        <v>2</v>
      </c>
      <c r="E14" s="88">
        <v>2</v>
      </c>
      <c r="F14" s="89">
        <f t="shared" si="0"/>
        <v>4</v>
      </c>
      <c r="G14" s="90"/>
      <c r="H14" s="86">
        <f t="shared" si="1"/>
        <v>0</v>
      </c>
    </row>
    <row r="15" spans="1:8" s="42" customFormat="1" ht="15.75" thickBot="1" x14ac:dyDescent="0.25">
      <c r="A15" s="224"/>
      <c r="B15" s="224"/>
      <c r="C15" s="87" t="s">
        <v>49</v>
      </c>
      <c r="D15" s="87">
        <v>1</v>
      </c>
      <c r="E15" s="88">
        <v>1</v>
      </c>
      <c r="F15" s="89">
        <f t="shared" si="0"/>
        <v>2</v>
      </c>
      <c r="G15" s="90"/>
      <c r="H15" s="86">
        <f t="shared" si="1"/>
        <v>0</v>
      </c>
    </row>
    <row r="16" spans="1:8" s="42" customFormat="1" ht="15.75" thickBot="1" x14ac:dyDescent="0.25">
      <c r="A16" s="267"/>
      <c r="B16" s="267"/>
      <c r="C16" s="87" t="s">
        <v>105</v>
      </c>
      <c r="D16" s="87">
        <v>1</v>
      </c>
      <c r="E16" s="88">
        <v>1</v>
      </c>
      <c r="F16" s="89">
        <f t="shared" si="0"/>
        <v>2</v>
      </c>
      <c r="G16" s="90"/>
      <c r="H16" s="86">
        <f t="shared" si="1"/>
        <v>0</v>
      </c>
    </row>
    <row r="17" spans="1:8" s="42" customFormat="1" ht="15" customHeight="1" thickBot="1" x14ac:dyDescent="0.25">
      <c r="A17" s="268" t="s">
        <v>106</v>
      </c>
      <c r="B17" s="268" t="s">
        <v>16</v>
      </c>
      <c r="C17" s="91" t="s">
        <v>99</v>
      </c>
      <c r="D17" s="91">
        <v>3</v>
      </c>
      <c r="E17" s="92">
        <v>3</v>
      </c>
      <c r="F17" s="89">
        <f t="shared" si="0"/>
        <v>6</v>
      </c>
      <c r="G17" s="90"/>
      <c r="H17" s="86">
        <f t="shared" si="1"/>
        <v>0</v>
      </c>
    </row>
    <row r="18" spans="1:8" s="42" customFormat="1" ht="15" customHeight="1" thickBot="1" x14ac:dyDescent="0.25">
      <c r="A18" s="312"/>
      <c r="B18" s="312"/>
      <c r="C18" s="87" t="s">
        <v>47</v>
      </c>
      <c r="D18" s="87">
        <v>3</v>
      </c>
      <c r="E18" s="88">
        <v>3</v>
      </c>
      <c r="F18" s="89">
        <f t="shared" si="0"/>
        <v>6</v>
      </c>
      <c r="G18" s="90"/>
      <c r="H18" s="86">
        <f t="shared" si="1"/>
        <v>0</v>
      </c>
    </row>
    <row r="19" spans="1:8" s="42" customFormat="1" ht="45.75" thickBot="1" x14ac:dyDescent="0.25">
      <c r="A19" s="94" t="s">
        <v>149</v>
      </c>
      <c r="B19" s="95" t="s">
        <v>16</v>
      </c>
      <c r="C19" s="95" t="s">
        <v>150</v>
      </c>
      <c r="D19" s="95">
        <v>5</v>
      </c>
      <c r="E19" s="96">
        <v>5</v>
      </c>
      <c r="F19" s="85">
        <f t="shared" si="0"/>
        <v>10</v>
      </c>
      <c r="G19" s="86"/>
      <c r="H19" s="86">
        <f t="shared" si="1"/>
        <v>0</v>
      </c>
    </row>
    <row r="20" spans="1:8" s="42" customFormat="1" ht="15.75" thickBot="1" x14ac:dyDescent="0.25">
      <c r="A20" s="229" t="s">
        <v>107</v>
      </c>
      <c r="B20" s="229" t="s">
        <v>16</v>
      </c>
      <c r="C20" s="97" t="s">
        <v>43</v>
      </c>
      <c r="D20" s="97">
        <v>2</v>
      </c>
      <c r="E20" s="98">
        <v>2</v>
      </c>
      <c r="F20" s="99">
        <f t="shared" si="0"/>
        <v>4</v>
      </c>
      <c r="G20" s="100"/>
      <c r="H20" s="86">
        <f t="shared" si="1"/>
        <v>0</v>
      </c>
    </row>
    <row r="21" spans="1:8" s="42" customFormat="1" ht="15.75" thickBot="1" x14ac:dyDescent="0.25">
      <c r="A21" s="224"/>
      <c r="B21" s="224"/>
      <c r="C21" s="97" t="s">
        <v>73</v>
      </c>
      <c r="D21" s="97">
        <v>2</v>
      </c>
      <c r="E21" s="98">
        <v>2</v>
      </c>
      <c r="F21" s="99">
        <f t="shared" si="0"/>
        <v>4</v>
      </c>
      <c r="G21" s="100"/>
      <c r="H21" s="86">
        <f t="shared" si="1"/>
        <v>0</v>
      </c>
    </row>
    <row r="22" spans="1:8" s="42" customFormat="1" ht="15.75" thickBot="1" x14ac:dyDescent="0.25">
      <c r="A22" s="224"/>
      <c r="B22" s="224"/>
      <c r="C22" s="97" t="s">
        <v>50</v>
      </c>
      <c r="D22" s="97">
        <v>2</v>
      </c>
      <c r="E22" s="98">
        <v>2</v>
      </c>
      <c r="F22" s="99">
        <f t="shared" si="0"/>
        <v>4</v>
      </c>
      <c r="G22" s="100"/>
      <c r="H22" s="86">
        <f t="shared" si="1"/>
        <v>0</v>
      </c>
    </row>
    <row r="23" spans="1:8" s="42" customFormat="1" ht="15.75" thickBot="1" x14ac:dyDescent="0.25">
      <c r="A23" s="267"/>
      <c r="B23" s="267"/>
      <c r="C23" s="97" t="s">
        <v>70</v>
      </c>
      <c r="D23" s="97">
        <v>1</v>
      </c>
      <c r="E23" s="98">
        <v>1</v>
      </c>
      <c r="F23" s="99">
        <f t="shared" si="0"/>
        <v>2</v>
      </c>
      <c r="G23" s="100"/>
      <c r="H23" s="86">
        <f t="shared" si="1"/>
        <v>0</v>
      </c>
    </row>
    <row r="24" spans="1:8" s="42" customFormat="1" ht="39" thickBot="1" x14ac:dyDescent="0.25">
      <c r="A24" s="101" t="s">
        <v>108</v>
      </c>
      <c r="B24" s="97" t="s">
        <v>16</v>
      </c>
      <c r="C24" s="97" t="s">
        <v>101</v>
      </c>
      <c r="D24" s="97">
        <v>1</v>
      </c>
      <c r="E24" s="98">
        <v>1</v>
      </c>
      <c r="F24" s="99">
        <f t="shared" si="0"/>
        <v>2</v>
      </c>
      <c r="G24" s="100"/>
      <c r="H24" s="86">
        <f t="shared" si="1"/>
        <v>0</v>
      </c>
    </row>
    <row r="25" spans="1:8" s="42" customFormat="1" ht="15.75" customHeight="1" thickBot="1" x14ac:dyDescent="0.25">
      <c r="A25" s="229" t="s">
        <v>109</v>
      </c>
      <c r="B25" s="229" t="s">
        <v>16</v>
      </c>
      <c r="C25" s="97" t="s">
        <v>47</v>
      </c>
      <c r="D25" s="97">
        <v>1</v>
      </c>
      <c r="E25" s="98">
        <v>1</v>
      </c>
      <c r="F25" s="99">
        <f t="shared" si="0"/>
        <v>2</v>
      </c>
      <c r="G25" s="100"/>
      <c r="H25" s="86">
        <f t="shared" si="1"/>
        <v>0</v>
      </c>
    </row>
    <row r="26" spans="1:8" s="42" customFormat="1" ht="17.25" customHeight="1" thickBot="1" x14ac:dyDescent="0.25">
      <c r="A26" s="312"/>
      <c r="B26" s="312"/>
      <c r="C26" s="97" t="s">
        <v>18</v>
      </c>
      <c r="D26" s="97">
        <v>1</v>
      </c>
      <c r="E26" s="98">
        <v>1</v>
      </c>
      <c r="F26" s="99">
        <f t="shared" si="0"/>
        <v>2</v>
      </c>
      <c r="G26" s="100"/>
      <c r="H26" s="86">
        <f t="shared" si="1"/>
        <v>0</v>
      </c>
    </row>
    <row r="27" spans="1:8" s="42" customFormat="1" ht="17.25" customHeight="1" thickBot="1" x14ac:dyDescent="0.25">
      <c r="A27" s="229" t="s">
        <v>110</v>
      </c>
      <c r="B27" s="229" t="s">
        <v>16</v>
      </c>
      <c r="C27" s="97" t="s">
        <v>48</v>
      </c>
      <c r="D27" s="97">
        <v>1</v>
      </c>
      <c r="E27" s="98">
        <v>1</v>
      </c>
      <c r="F27" s="99">
        <f t="shared" si="0"/>
        <v>2</v>
      </c>
      <c r="G27" s="100"/>
      <c r="H27" s="86">
        <f t="shared" si="1"/>
        <v>0</v>
      </c>
    </row>
    <row r="28" spans="1:8" s="42" customFormat="1" ht="17.25" customHeight="1" thickBot="1" x14ac:dyDescent="0.25">
      <c r="A28" s="224"/>
      <c r="B28" s="224"/>
      <c r="C28" s="102" t="s">
        <v>17</v>
      </c>
      <c r="D28" s="102">
        <v>1</v>
      </c>
      <c r="E28" s="103">
        <v>1</v>
      </c>
      <c r="F28" s="99">
        <f t="shared" si="0"/>
        <v>2</v>
      </c>
      <c r="G28" s="100"/>
      <c r="H28" s="86">
        <f t="shared" si="1"/>
        <v>0</v>
      </c>
    </row>
    <row r="29" spans="1:8" s="42" customFormat="1" ht="15" customHeight="1" thickBot="1" x14ac:dyDescent="0.25">
      <c r="A29" s="312"/>
      <c r="B29" s="312"/>
      <c r="C29" s="104" t="s">
        <v>99</v>
      </c>
      <c r="D29" s="104">
        <v>1</v>
      </c>
      <c r="E29" s="105">
        <v>1</v>
      </c>
      <c r="F29" s="99">
        <f t="shared" si="0"/>
        <v>2</v>
      </c>
      <c r="G29" s="100"/>
      <c r="H29" s="86">
        <f t="shared" si="1"/>
        <v>0</v>
      </c>
    </row>
    <row r="30" spans="1:8" s="42" customFormat="1" ht="15" customHeight="1" thickBot="1" x14ac:dyDescent="0.25">
      <c r="A30" s="229" t="s">
        <v>111</v>
      </c>
      <c r="B30" s="229" t="s">
        <v>16</v>
      </c>
      <c r="C30" s="97" t="s">
        <v>43</v>
      </c>
      <c r="D30" s="97">
        <v>1</v>
      </c>
      <c r="E30" s="98">
        <v>1</v>
      </c>
      <c r="F30" s="99">
        <f t="shared" si="0"/>
        <v>2</v>
      </c>
      <c r="G30" s="100"/>
      <c r="H30" s="86">
        <f t="shared" si="1"/>
        <v>0</v>
      </c>
    </row>
    <row r="31" spans="1:8" s="42" customFormat="1" ht="20.25" customHeight="1" thickBot="1" x14ac:dyDescent="0.25">
      <c r="A31" s="312"/>
      <c r="B31" s="312"/>
      <c r="C31" s="102" t="s">
        <v>101</v>
      </c>
      <c r="D31" s="102">
        <v>1</v>
      </c>
      <c r="E31" s="103">
        <v>1</v>
      </c>
      <c r="F31" s="99">
        <f t="shared" si="0"/>
        <v>2</v>
      </c>
      <c r="G31" s="100"/>
      <c r="H31" s="86">
        <f t="shared" si="1"/>
        <v>0</v>
      </c>
    </row>
    <row r="32" spans="1:8" s="42" customFormat="1" ht="28.5" customHeight="1" thickBot="1" x14ac:dyDescent="0.25">
      <c r="A32" s="106" t="s">
        <v>112</v>
      </c>
      <c r="B32" s="107" t="s">
        <v>13</v>
      </c>
      <c r="C32" s="107" t="s">
        <v>151</v>
      </c>
      <c r="D32" s="108">
        <v>0</v>
      </c>
      <c r="E32" s="109">
        <v>25</v>
      </c>
      <c r="F32" s="110">
        <f t="shared" si="0"/>
        <v>25</v>
      </c>
      <c r="G32" s="86"/>
      <c r="H32" s="86">
        <f t="shared" si="1"/>
        <v>0</v>
      </c>
    </row>
    <row r="33" spans="1:9" s="42" customFormat="1" ht="45.75" thickBot="1" x14ac:dyDescent="0.25">
      <c r="A33" s="106" t="s">
        <v>112</v>
      </c>
      <c r="B33" s="107"/>
      <c r="C33" s="107" t="s">
        <v>152</v>
      </c>
      <c r="D33" s="108">
        <v>0</v>
      </c>
      <c r="E33" s="109">
        <v>2</v>
      </c>
      <c r="F33" s="110">
        <f t="shared" si="0"/>
        <v>2</v>
      </c>
      <c r="G33" s="86"/>
      <c r="H33" s="86">
        <f t="shared" si="1"/>
        <v>0</v>
      </c>
    </row>
    <row r="34" spans="1:9" s="42" customFormat="1" ht="45" customHeight="1" thickBot="1" x14ac:dyDescent="0.25">
      <c r="A34" s="106" t="s">
        <v>112</v>
      </c>
      <c r="B34" s="107" t="s">
        <v>13</v>
      </c>
      <c r="C34" s="107" t="s">
        <v>153</v>
      </c>
      <c r="D34" s="108">
        <v>1</v>
      </c>
      <c r="E34" s="109">
        <v>0</v>
      </c>
      <c r="F34" s="110">
        <f t="shared" si="0"/>
        <v>1</v>
      </c>
      <c r="G34" s="86"/>
      <c r="H34" s="86">
        <f t="shared" si="1"/>
        <v>0</v>
      </c>
    </row>
    <row r="35" spans="1:9" s="42" customFormat="1" ht="19.5" customHeight="1" thickBot="1" x14ac:dyDescent="0.25">
      <c r="A35" s="339" t="s">
        <v>120</v>
      </c>
      <c r="B35" s="340"/>
      <c r="C35" s="340"/>
      <c r="D35" s="340"/>
      <c r="E35" s="340"/>
      <c r="F35" s="340"/>
      <c r="G35" s="341"/>
      <c r="H35" s="111">
        <f>SUM(H7:H34)</f>
        <v>0</v>
      </c>
    </row>
    <row r="36" spans="1:9" s="42" customFormat="1" ht="30" customHeight="1" thickBot="1" x14ac:dyDescent="0.25">
      <c r="A36" s="112"/>
      <c r="B36" s="113"/>
      <c r="C36" s="113"/>
      <c r="D36" s="113"/>
      <c r="E36" s="113"/>
      <c r="F36" s="113"/>
      <c r="G36" s="113"/>
      <c r="H36" s="113"/>
    </row>
    <row r="37" spans="1:9" s="42" customFormat="1" ht="13.5" thickBot="1" x14ac:dyDescent="0.25">
      <c r="A37" s="342" t="s">
        <v>113</v>
      </c>
      <c r="B37" s="343"/>
      <c r="C37" s="343"/>
      <c r="D37" s="343"/>
      <c r="E37" s="344"/>
      <c r="F37" s="113"/>
      <c r="G37" s="113"/>
      <c r="H37" s="113"/>
    </row>
    <row r="38" spans="1:9" s="42" customFormat="1" ht="15" customHeight="1" thickBot="1" x14ac:dyDescent="0.25">
      <c r="A38" s="345" t="s">
        <v>25</v>
      </c>
      <c r="B38" s="346" t="s">
        <v>26</v>
      </c>
      <c r="C38" s="347" t="s">
        <v>27</v>
      </c>
      <c r="D38" s="114" t="s">
        <v>28</v>
      </c>
      <c r="E38" s="115" t="s">
        <v>119</v>
      </c>
      <c r="F38" s="113"/>
      <c r="G38" s="113"/>
      <c r="H38" s="113"/>
    </row>
    <row r="39" spans="1:9" s="42" customFormat="1" hidden="1" x14ac:dyDescent="0.2">
      <c r="A39" s="367"/>
      <c r="B39" s="368"/>
      <c r="C39" s="369"/>
      <c r="D39" s="114" t="s">
        <v>7</v>
      </c>
      <c r="E39" s="115" t="s">
        <v>29</v>
      </c>
      <c r="F39" s="113"/>
      <c r="G39" s="113"/>
      <c r="H39" s="113"/>
    </row>
    <row r="40" spans="1:9" s="42" customFormat="1" ht="15.75" customHeight="1" thickBot="1" x14ac:dyDescent="0.25">
      <c r="A40" s="370">
        <v>1</v>
      </c>
      <c r="B40" s="371">
        <v>2</v>
      </c>
      <c r="C40" s="372">
        <v>3</v>
      </c>
      <c r="D40" s="372">
        <v>4</v>
      </c>
      <c r="E40" s="372" t="s">
        <v>30</v>
      </c>
      <c r="F40" s="113"/>
      <c r="G40" s="113"/>
      <c r="H40" s="113"/>
    </row>
    <row r="41" spans="1:9" s="42" customFormat="1" ht="49.5" customHeight="1" thickBot="1" x14ac:dyDescent="0.25">
      <c r="A41" s="348" t="s">
        <v>114</v>
      </c>
      <c r="B41" s="97" t="s">
        <v>31</v>
      </c>
      <c r="C41" s="97">
        <v>2</v>
      </c>
      <c r="D41" s="100"/>
      <c r="E41" s="100">
        <f t="shared" ref="E41:E43" si="2">D41*C41</f>
        <v>0</v>
      </c>
      <c r="F41" s="113"/>
      <c r="G41" s="113"/>
      <c r="H41" s="113"/>
    </row>
    <row r="42" spans="1:9" s="42" customFormat="1" ht="33" customHeight="1" thickBot="1" x14ac:dyDescent="0.25">
      <c r="A42" s="348"/>
      <c r="B42" s="97" t="s">
        <v>32</v>
      </c>
      <c r="C42" s="97">
        <v>10</v>
      </c>
      <c r="D42" s="100"/>
      <c r="E42" s="100">
        <f t="shared" si="2"/>
        <v>0</v>
      </c>
      <c r="F42" s="113"/>
      <c r="G42" s="113"/>
      <c r="H42" s="113"/>
    </row>
    <row r="43" spans="1:9" s="42" customFormat="1" ht="111" customHeight="1" thickBot="1" x14ac:dyDescent="0.25">
      <c r="A43" s="349"/>
      <c r="B43" s="97" t="s">
        <v>33</v>
      </c>
      <c r="C43" s="97">
        <v>5</v>
      </c>
      <c r="D43" s="100"/>
      <c r="E43" s="100">
        <f t="shared" si="2"/>
        <v>0</v>
      </c>
      <c r="F43" s="113"/>
      <c r="G43" s="113"/>
      <c r="H43" s="113"/>
    </row>
    <row r="44" spans="1:9" s="42" customFormat="1" ht="21" customHeight="1" thickBot="1" x14ac:dyDescent="0.25">
      <c r="A44" s="336" t="s">
        <v>120</v>
      </c>
      <c r="B44" s="337"/>
      <c r="C44" s="337"/>
      <c r="D44" s="338"/>
      <c r="E44" s="111">
        <f>SUM(E41:E43)</f>
        <v>0</v>
      </c>
      <c r="F44" s="113"/>
      <c r="G44" s="113"/>
      <c r="H44" s="113"/>
      <c r="I44" s="17"/>
    </row>
    <row r="45" spans="1:9" s="17" customFormat="1" ht="14.25" x14ac:dyDescent="0.2">
      <c r="A45" s="67"/>
      <c r="B45" s="67"/>
      <c r="C45" s="67"/>
      <c r="D45" s="67"/>
      <c r="E45" s="67"/>
      <c r="F45" s="67"/>
      <c r="G45" s="67"/>
      <c r="H45" s="116"/>
    </row>
    <row r="46" spans="1:9" s="17" customFormat="1" ht="14.25" x14ac:dyDescent="0.2">
      <c r="A46" s="67"/>
      <c r="B46" s="67"/>
      <c r="C46" s="67"/>
      <c r="D46" s="67"/>
      <c r="E46" s="67"/>
      <c r="F46" s="67"/>
      <c r="G46" s="67"/>
      <c r="H46" s="116"/>
    </row>
    <row r="47" spans="1:9" s="17" customFormat="1" ht="14.25" x14ac:dyDescent="0.2">
      <c r="A47" s="67"/>
      <c r="B47" s="67"/>
      <c r="C47" s="67"/>
      <c r="D47" s="67"/>
      <c r="E47" s="67"/>
      <c r="F47" s="67"/>
      <c r="G47" s="67"/>
      <c r="H47" s="116"/>
      <c r="I47" s="42"/>
    </row>
    <row r="48" spans="1:9" s="42" customFormat="1" x14ac:dyDescent="0.2">
      <c r="A48" s="117"/>
      <c r="B48" s="113"/>
      <c r="C48" s="113"/>
      <c r="D48" s="113"/>
      <c r="E48" s="113"/>
      <c r="F48" s="113"/>
      <c r="G48" s="113"/>
      <c r="H48" s="113"/>
      <c r="I48" s="43"/>
    </row>
    <row r="49" spans="1:8" x14ac:dyDescent="0.2">
      <c r="A49" s="118"/>
      <c r="B49" s="118"/>
      <c r="C49" s="118"/>
      <c r="D49" s="118"/>
      <c r="E49" s="118"/>
      <c r="F49" s="118"/>
      <c r="G49" s="118"/>
      <c r="H49" s="118"/>
    </row>
    <row r="50" spans="1:8" ht="13.5" thickBot="1" x14ac:dyDescent="0.25">
      <c r="A50" s="118"/>
      <c r="B50" s="118"/>
      <c r="C50" s="118"/>
      <c r="D50" s="118"/>
      <c r="E50" s="118"/>
      <c r="F50" s="118"/>
      <c r="G50" s="118"/>
      <c r="H50" s="118"/>
    </row>
    <row r="51" spans="1:8" ht="19.5" customHeight="1" x14ac:dyDescent="0.2">
      <c r="A51" s="351" t="s">
        <v>117</v>
      </c>
      <c r="B51" s="352"/>
      <c r="C51" s="352"/>
      <c r="D51" s="352"/>
      <c r="E51" s="352"/>
      <c r="F51" s="352"/>
      <c r="G51" s="140">
        <f>SUM(H35,E44)</f>
        <v>0</v>
      </c>
      <c r="H51" s="118"/>
    </row>
    <row r="52" spans="1:8" ht="23.25" customHeight="1" x14ac:dyDescent="0.2">
      <c r="A52" s="353" t="s">
        <v>66</v>
      </c>
      <c r="B52" s="354"/>
      <c r="C52" s="354"/>
      <c r="D52" s="354"/>
      <c r="E52" s="354"/>
      <c r="F52" s="354"/>
      <c r="G52" s="141">
        <f>G51/100*25</f>
        <v>0</v>
      </c>
      <c r="H52" s="118"/>
    </row>
    <row r="53" spans="1:8" ht="19.5" customHeight="1" thickBot="1" x14ac:dyDescent="0.25">
      <c r="A53" s="355" t="s">
        <v>118</v>
      </c>
      <c r="B53" s="356"/>
      <c r="C53" s="356"/>
      <c r="D53" s="356"/>
      <c r="E53" s="356"/>
      <c r="F53" s="356"/>
      <c r="G53" s="142">
        <f>SUM(G51:G52)</f>
        <v>0</v>
      </c>
      <c r="H53" s="118"/>
    </row>
    <row r="54" spans="1:8" x14ac:dyDescent="0.2">
      <c r="A54" s="118"/>
      <c r="B54" s="118"/>
      <c r="C54" s="118"/>
      <c r="D54" s="118"/>
      <c r="E54" s="118"/>
      <c r="F54" s="118"/>
      <c r="G54" s="118"/>
      <c r="H54" s="118"/>
    </row>
    <row r="55" spans="1:8" x14ac:dyDescent="0.2">
      <c r="A55" s="118"/>
      <c r="B55" s="118"/>
      <c r="C55" s="118"/>
      <c r="D55" s="118"/>
      <c r="E55" s="118"/>
      <c r="F55" s="118"/>
      <c r="G55" s="118"/>
      <c r="H55" s="118"/>
    </row>
  </sheetData>
  <mergeCells count="29">
    <mergeCell ref="A2:H2"/>
    <mergeCell ref="A51:F51"/>
    <mergeCell ref="A52:F52"/>
    <mergeCell ref="A53:F53"/>
    <mergeCell ref="A3:H3"/>
    <mergeCell ref="A4:A5"/>
    <mergeCell ref="C4:C5"/>
    <mergeCell ref="H4:H5"/>
    <mergeCell ref="A7:A10"/>
    <mergeCell ref="B7:B10"/>
    <mergeCell ref="A11:A16"/>
    <mergeCell ref="B11:B16"/>
    <mergeCell ref="A17:A18"/>
    <mergeCell ref="B17:B18"/>
    <mergeCell ref="A30:A31"/>
    <mergeCell ref="B30:B31"/>
    <mergeCell ref="A20:A23"/>
    <mergeCell ref="B20:B23"/>
    <mergeCell ref="A25:A26"/>
    <mergeCell ref="B25:B26"/>
    <mergeCell ref="A27:A29"/>
    <mergeCell ref="B27:B29"/>
    <mergeCell ref="A44:D44"/>
    <mergeCell ref="A35:G35"/>
    <mergeCell ref="A37:E37"/>
    <mergeCell ref="A38:A39"/>
    <mergeCell ref="B38:B39"/>
    <mergeCell ref="C38:C39"/>
    <mergeCell ref="A41:A43"/>
  </mergeCells>
  <pageMargins left="0.70866141732283472" right="0.31496062992125984" top="0.35433070866141736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239E6F1B9E374F98FB4E9336D04512" ma:contentTypeVersion="0" ma:contentTypeDescription="Create a new document." ma:contentTypeScope="" ma:versionID="b63c2e578bbe818464fee78e10e408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74A9AA-4C3C-4788-BC91-8751142BF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B461F7-754B-4A72-AE51-F0E0500654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4FC49B-C1EC-4485-9B01-FB4CC5A8D4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Grupa 1 - SU I PCU ZG</vt:lpstr>
      <vt:lpstr>Grupa 2 -PCU RI</vt:lpstr>
      <vt:lpstr>Grupa 3 -PCU ST</vt:lpstr>
      <vt:lpstr>Grupa 4 - PCU 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Butina</dc:creator>
  <cp:lastModifiedBy>Ana Špoljarić</cp:lastModifiedBy>
  <cp:lastPrinted>2019-07-10T12:56:36Z</cp:lastPrinted>
  <dcterms:created xsi:type="dcterms:W3CDTF">2018-02-26T08:51:56Z</dcterms:created>
  <dcterms:modified xsi:type="dcterms:W3CDTF">2019-07-10T14:00:03Z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0x0101007E239E6F1B9E374F98FB4E9336D04512</vt:lpwstr>
  </property>
</Properties>
</file>